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PRD PKB SE-INDONESIA\2024-2029\"/>
    </mc:Choice>
  </mc:AlternateContent>
  <xr:revisionPtr revIDLastSave="0" documentId="13_ncr:1_{83FBD924-5024-4A65-A75D-DA7405A6953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DPRD PKB" sheetId="1" r:id="rId1"/>
    <sheet name="REKAP" sheetId="3" r:id="rId2"/>
    <sheet name="Sheet1" sheetId="4" r:id="rId3"/>
  </sheets>
  <definedNames>
    <definedName name="_xlnm._FilterDatabase" localSheetId="0" hidden="1">'DPRD PKB'!$B$4:$L$2125</definedName>
    <definedName name="_xlnm._FilterDatabase" localSheetId="1" hidden="1">REKAP!$B$4:$H$552</definedName>
    <definedName name="_xlnm.Print_Titles" localSheetId="0">'DPRD PKB'!$1:$4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7" i="1" l="1"/>
  <c r="E768" i="1"/>
  <c r="E769" i="1" s="1"/>
  <c r="E770" i="1"/>
  <c r="E771" i="1"/>
  <c r="E772" i="1"/>
  <c r="E773" i="1"/>
  <c r="E774" i="1"/>
  <c r="E1740" i="1" l="1"/>
  <c r="E1742" i="1"/>
  <c r="E1746" i="1"/>
  <c r="E1748" i="1"/>
  <c r="E1749" i="1" s="1"/>
  <c r="E1752" i="1"/>
  <c r="E1753" i="1" s="1"/>
  <c r="E1754" i="1" s="1"/>
  <c r="E1757" i="1"/>
  <c r="E1761" i="1"/>
  <c r="E1764" i="1"/>
  <c r="E1768" i="1"/>
  <c r="E1773" i="1"/>
  <c r="E1774" i="1" s="1"/>
  <c r="E1775" i="1" s="1"/>
  <c r="E1776" i="1" s="1"/>
  <c r="E1778" i="1"/>
  <c r="E1779" i="1" s="1"/>
  <c r="E1780" i="1" s="1"/>
  <c r="E1781" i="1" s="1"/>
  <c r="E1783" i="1"/>
  <c r="E1784" i="1" s="1"/>
  <c r="E1787" i="1"/>
  <c r="E1788" i="1" s="1"/>
  <c r="E1789" i="1" s="1"/>
  <c r="E1791" i="1"/>
  <c r="E1793" i="1"/>
  <c r="E1794" i="1" s="1"/>
  <c r="E1796" i="1"/>
  <c r="E1798" i="1"/>
  <c r="E1800" i="1"/>
  <c r="E1801" i="1" s="1"/>
  <c r="E1802" i="1" s="1"/>
  <c r="E1805" i="1"/>
  <c r="E1806" i="1" s="1"/>
  <c r="E1807" i="1" s="1"/>
  <c r="E1809" i="1"/>
  <c r="E1810" i="1" s="1"/>
  <c r="E1813" i="1"/>
  <c r="E1814" i="1" s="1"/>
  <c r="E1816" i="1"/>
  <c r="E1817" i="1" s="1"/>
  <c r="E1818" i="1" s="1"/>
  <c r="E1819" i="1" s="1"/>
  <c r="E1820" i="1" s="1"/>
  <c r="E1821" i="1" s="1"/>
  <c r="E1822" i="1" s="1"/>
  <c r="E1825" i="1"/>
  <c r="E1826" i="1" s="1"/>
  <c r="E1827" i="1" s="1"/>
  <c r="E1828" i="1" s="1"/>
  <c r="E1829" i="1" s="1"/>
  <c r="E1831" i="1"/>
  <c r="E1832" i="1" s="1"/>
  <c r="E1834" i="1"/>
  <c r="E1835" i="1" s="1"/>
  <c r="E1836" i="1" s="1"/>
  <c r="E1837" i="1" s="1"/>
  <c r="E1838" i="1" s="1"/>
  <c r="E1840" i="1"/>
  <c r="E1841" i="1" s="1"/>
  <c r="E1842" i="1" s="1"/>
  <c r="E1843" i="1" s="1"/>
  <c r="E1846" i="1"/>
  <c r="E1847" i="1" s="1"/>
  <c r="E1848" i="1" s="1"/>
  <c r="E1850" i="1"/>
  <c r="E1851" i="1" s="1"/>
  <c r="E1852" i="1" s="1"/>
  <c r="E1853" i="1" s="1"/>
  <c r="E1854" i="1" s="1"/>
  <c r="E1855" i="1" s="1"/>
  <c r="E1857" i="1"/>
  <c r="E1858" i="1" s="1"/>
  <c r="E1860" i="1"/>
  <c r="E1862" i="1"/>
  <c r="E1865" i="1"/>
  <c r="E1866" i="1" s="1"/>
  <c r="E1867" i="1" s="1"/>
  <c r="E1868" i="1" s="1"/>
  <c r="E1869" i="1" s="1"/>
  <c r="E1872" i="1"/>
  <c r="E1873" i="1" s="1"/>
  <c r="E1874" i="1" s="1"/>
  <c r="E1875" i="1" s="1"/>
  <c r="E1877" i="1"/>
  <c r="E1878" i="1" s="1"/>
  <c r="E1880" i="1"/>
  <c r="E1881" i="1" s="1"/>
  <c r="E1882" i="1" s="1"/>
  <c r="E1885" i="1"/>
  <c r="E1886" i="1" s="1"/>
  <c r="E1890" i="1"/>
  <c r="E1891" i="1" s="1"/>
  <c r="E1892" i="1" s="1"/>
  <c r="E1893" i="1" s="1"/>
  <c r="E1895" i="1"/>
  <c r="E1898" i="1"/>
  <c r="E1899" i="1" s="1"/>
  <c r="E1902" i="1"/>
  <c r="E1904" i="1"/>
  <c r="E1905" i="1" s="1"/>
  <c r="E1907" i="1"/>
  <c r="E1908" i="1" s="1"/>
  <c r="E1910" i="1"/>
  <c r="E1913" i="1"/>
  <c r="E1914" i="1" s="1"/>
  <c r="E1915" i="1" s="1"/>
  <c r="E1918" i="1"/>
  <c r="E1919" i="1" s="1"/>
  <c r="E1920" i="1" s="1"/>
  <c r="E1921" i="1" s="1"/>
  <c r="E1926" i="1"/>
  <c r="E1928" i="1"/>
  <c r="E1929" i="1" s="1"/>
  <c r="E1930" i="1" s="1"/>
  <c r="E1932" i="1"/>
  <c r="E1937" i="1"/>
  <c r="E1941" i="1"/>
  <c r="E1942" i="1" s="1"/>
  <c r="E1946" i="1"/>
  <c r="E1947" i="1" s="1"/>
  <c r="E1950" i="1"/>
  <c r="E1951" i="1" s="1"/>
  <c r="E1954" i="1"/>
  <c r="E1955" i="1" s="1"/>
  <c r="E1956" i="1" s="1"/>
  <c r="E1957" i="1" s="1"/>
  <c r="E1959" i="1"/>
  <c r="E1961" i="1"/>
  <c r="E1963" i="1"/>
  <c r="E1964" i="1" s="1"/>
  <c r="E1965" i="1" s="1"/>
  <c r="E1967" i="1"/>
  <c r="E1968" i="1" s="1"/>
  <c r="E1969" i="1" s="1"/>
  <c r="E1971" i="1"/>
  <c r="E1973" i="1"/>
  <c r="E1975" i="1"/>
  <c r="E1976" i="1" s="1"/>
  <c r="E1978" i="1"/>
  <c r="E1979" i="1" s="1"/>
  <c r="E1981" i="1"/>
  <c r="E1982" i="1" s="1"/>
  <c r="E1984" i="1"/>
  <c r="E1985" i="1" s="1"/>
  <c r="E1986" i="1" s="1"/>
  <c r="E1988" i="1"/>
  <c r="E1990" i="1"/>
  <c r="E1992" i="1"/>
  <c r="E1993" i="1" s="1"/>
  <c r="E1994" i="1" s="1"/>
  <c r="E1996" i="1"/>
  <c r="E1998" i="1"/>
  <c r="E1999" i="1" s="1"/>
  <c r="E2000" i="1" s="1"/>
  <c r="E2002" i="1"/>
  <c r="E2003" i="1" s="1"/>
  <c r="E2005" i="1"/>
  <c r="E2006" i="1" s="1"/>
  <c r="E2007" i="1" s="1"/>
  <c r="E2010" i="1"/>
  <c r="E2011" i="1" s="1"/>
  <c r="E2012" i="1" s="1"/>
  <c r="E2013" i="1" s="1"/>
  <c r="E2015" i="1"/>
  <c r="E2018" i="1"/>
  <c r="E2020" i="1"/>
  <c r="E2022" i="1"/>
  <c r="E2023" i="1" s="1"/>
  <c r="E2024" i="1" s="1"/>
  <c r="E2026" i="1"/>
  <c r="E2027" i="1" s="1"/>
  <c r="E2029" i="1"/>
  <c r="E2030" i="1" s="1"/>
  <c r="E2032" i="1"/>
  <c r="E2033" i="1" s="1"/>
  <c r="E2035" i="1"/>
  <c r="E2036" i="1" s="1"/>
  <c r="E2037" i="1" s="1"/>
  <c r="E2039" i="1"/>
  <c r="E2041" i="1"/>
  <c r="E2042" i="1" s="1"/>
  <c r="E2046" i="1"/>
  <c r="E2049" i="1"/>
  <c r="E2051" i="1"/>
  <c r="E2052" i="1" s="1"/>
  <c r="E2054" i="1"/>
  <c r="E2055" i="1" s="1"/>
  <c r="E2056" i="1" s="1"/>
  <c r="E2057" i="1" s="1"/>
  <c r="E2060" i="1"/>
  <c r="E2061" i="1" s="1"/>
  <c r="E2062" i="1" s="1"/>
  <c r="E2065" i="1"/>
  <c r="E2066" i="1" s="1"/>
  <c r="E2068" i="1"/>
  <c r="E2072" i="1"/>
  <c r="E2073" i="1" s="1"/>
  <c r="E2074" i="1" s="1"/>
  <c r="E2075" i="1" s="1"/>
  <c r="E2078" i="1"/>
  <c r="E2079" i="1" s="1"/>
  <c r="E2082" i="1"/>
  <c r="E2085" i="1"/>
  <c r="E2091" i="1"/>
  <c r="E2092" i="1" s="1"/>
  <c r="E2093" i="1" s="1"/>
  <c r="E2094" i="1" s="1"/>
  <c r="E2095" i="1" s="1"/>
  <c r="E2098" i="1"/>
  <c r="E2100" i="1"/>
  <c r="E2101" i="1" s="1"/>
  <c r="E2103" i="1"/>
  <c r="E2104" i="1" s="1"/>
  <c r="E2106" i="1"/>
  <c r="E2111" i="1"/>
  <c r="E2115" i="1"/>
  <c r="E2116" i="1" s="1"/>
  <c r="E2118" i="1"/>
  <c r="E2121" i="1"/>
  <c r="E2122" i="1" s="1"/>
  <c r="E2124" i="1"/>
  <c r="E1701" i="1" l="1"/>
  <c r="E1702" i="1" s="1"/>
  <c r="E1703" i="1" s="1"/>
  <c r="E1704" i="1" s="1"/>
  <c r="E1705" i="1" s="1"/>
  <c r="E1707" i="1"/>
  <c r="E1708" i="1" s="1"/>
  <c r="E1709" i="1" s="1"/>
  <c r="E1710" i="1" s="1"/>
  <c r="E1711" i="1" s="1"/>
  <c r="E1712" i="1" s="1"/>
  <c r="E1713" i="1" s="1"/>
  <c r="E1714" i="1" s="1"/>
  <c r="E1715" i="1" s="1"/>
  <c r="E1716" i="1" s="1"/>
  <c r="E1717" i="1" s="1"/>
  <c r="E1719" i="1"/>
  <c r="E1720" i="1" s="1"/>
  <c r="E1721" i="1" s="1"/>
  <c r="E1725" i="1"/>
  <c r="E1728" i="1"/>
  <c r="E1730" i="1"/>
  <c r="E1731" i="1" s="1"/>
  <c r="E1732" i="1" s="1"/>
  <c r="E1734" i="1"/>
  <c r="E1736" i="1"/>
  <c r="E1737" i="1" s="1"/>
  <c r="E1738" i="1" s="1"/>
  <c r="E1650" i="1"/>
  <c r="E1651" i="1" s="1"/>
  <c r="E1652" i="1" s="1"/>
  <c r="E1653" i="1" s="1"/>
  <c r="E1654" i="1" s="1"/>
  <c r="E1656" i="1"/>
  <c r="E1657" i="1" s="1"/>
  <c r="E1659" i="1"/>
  <c r="E1660" i="1" s="1"/>
  <c r="E1662" i="1"/>
  <c r="E1663" i="1" s="1"/>
  <c r="E1664" i="1" s="1"/>
  <c r="E1665" i="1" s="1"/>
  <c r="E1668" i="1"/>
  <c r="E1670" i="1"/>
  <c r="E1671" i="1" s="1"/>
  <c r="E1674" i="1"/>
  <c r="E1675" i="1" s="1"/>
  <c r="E1676" i="1" s="1"/>
  <c r="E1677" i="1" s="1"/>
  <c r="E1678" i="1" s="1"/>
  <c r="E1680" i="1"/>
  <c r="E1681" i="1" s="1"/>
  <c r="E1682" i="1" s="1"/>
  <c r="E1683" i="1" s="1"/>
  <c r="E1685" i="1"/>
  <c r="E1686" i="1" s="1"/>
  <c r="E1687" i="1" s="1"/>
  <c r="E1688" i="1" s="1"/>
  <c r="E1689" i="1" s="1"/>
  <c r="E1690" i="1" s="1"/>
  <c r="E1693" i="1"/>
  <c r="E1694" i="1" s="1"/>
  <c r="E1695" i="1" s="1"/>
  <c r="E1696" i="1" s="1"/>
  <c r="E1698" i="1"/>
  <c r="E1699" i="1" s="1"/>
  <c r="E1608" i="1"/>
  <c r="E1609" i="1" s="1"/>
  <c r="E1610" i="1" s="1"/>
  <c r="E1612" i="1"/>
  <c r="E1614" i="1"/>
  <c r="E1615" i="1" s="1"/>
  <c r="E1616" i="1" s="1"/>
  <c r="E1617" i="1" s="1"/>
  <c r="E1620" i="1"/>
  <c r="E1621" i="1" s="1"/>
  <c r="E1623" i="1"/>
  <c r="E1625" i="1"/>
  <c r="E1626" i="1" s="1"/>
  <c r="E1627" i="1" s="1"/>
  <c r="E1628" i="1" s="1"/>
  <c r="E1630" i="1"/>
  <c r="E1631" i="1" s="1"/>
  <c r="E1632" i="1" s="1"/>
  <c r="E1634" i="1"/>
  <c r="E1639" i="1"/>
  <c r="E1641" i="1"/>
  <c r="E1642" i="1" s="1"/>
  <c r="E1644" i="1"/>
  <c r="E1645" i="1" s="1"/>
  <c r="E1647" i="1"/>
  <c r="E1648" i="1" s="1"/>
  <c r="E1562" i="1"/>
  <c r="E1563" i="1" s="1"/>
  <c r="E1564" i="1" s="1"/>
  <c r="E1565" i="1" s="1"/>
  <c r="E1567" i="1"/>
  <c r="E1568" i="1" s="1"/>
  <c r="E1569" i="1" s="1"/>
  <c r="E1570" i="1" s="1"/>
  <c r="E1572" i="1"/>
  <c r="E1573" i="1" s="1"/>
  <c r="E1574" i="1" s="1"/>
  <c r="E1576" i="1"/>
  <c r="E1577" i="1" s="1"/>
  <c r="E1579" i="1"/>
  <c r="E1581" i="1"/>
  <c r="E1582" i="1" s="1"/>
  <c r="E1585" i="1"/>
  <c r="E1590" i="1"/>
  <c r="E1591" i="1" s="1"/>
  <c r="E1593" i="1"/>
  <c r="E1594" i="1" s="1"/>
  <c r="E1595" i="1" s="1"/>
  <c r="E1596" i="1" s="1"/>
  <c r="E1597" i="1" s="1"/>
  <c r="E1599" i="1"/>
  <c r="E1600" i="1" s="1"/>
  <c r="E1601" i="1" s="1"/>
  <c r="E1603" i="1"/>
  <c r="E1604" i="1" s="1"/>
  <c r="E1605" i="1" s="1"/>
  <c r="E1606" i="1" s="1"/>
  <c r="E1479" i="1"/>
  <c r="E1480" i="1" s="1"/>
  <c r="E1481" i="1" s="1"/>
  <c r="E1482" i="1" s="1"/>
  <c r="E1483" i="1" s="1"/>
  <c r="E1484" i="1" s="1"/>
  <c r="E1486" i="1"/>
  <c r="E1487" i="1" s="1"/>
  <c r="E1489" i="1"/>
  <c r="E1490" i="1" s="1"/>
  <c r="E1491" i="1" s="1"/>
  <c r="E1492" i="1" s="1"/>
  <c r="E1494" i="1"/>
  <c r="E1495" i="1" s="1"/>
  <c r="E1496" i="1" s="1"/>
  <c r="E1498" i="1"/>
  <c r="E1500" i="1"/>
  <c r="E1501" i="1" s="1"/>
  <c r="E1502" i="1" s="1"/>
  <c r="E1504" i="1"/>
  <c r="E1505" i="1" s="1"/>
  <c r="E1506" i="1" s="1"/>
  <c r="E1508" i="1"/>
  <c r="E1509" i="1" s="1"/>
  <c r="E1510" i="1" s="1"/>
  <c r="E1512" i="1"/>
  <c r="E1513" i="1" s="1"/>
  <c r="E1515" i="1"/>
  <c r="E1516" i="1" s="1"/>
  <c r="E1518" i="1"/>
  <c r="E1519" i="1" s="1"/>
  <c r="E1520" i="1" s="1"/>
  <c r="E1522" i="1"/>
  <c r="E1523" i="1" s="1"/>
  <c r="E1524" i="1" s="1"/>
  <c r="E1526" i="1"/>
  <c r="E1528" i="1"/>
  <c r="E1529" i="1" s="1"/>
  <c r="E1531" i="1"/>
  <c r="E1532" i="1" s="1"/>
  <c r="E1534" i="1"/>
  <c r="E1535" i="1" s="1"/>
  <c r="E1537" i="1"/>
  <c r="E1538" i="1" s="1"/>
  <c r="E1539" i="1" s="1"/>
  <c r="E1540" i="1" s="1"/>
  <c r="E1542" i="1"/>
  <c r="E1543" i="1" s="1"/>
  <c r="E1545" i="1"/>
  <c r="E1546" i="1" s="1"/>
  <c r="E1548" i="1"/>
  <c r="E1549" i="1" s="1"/>
  <c r="E1551" i="1"/>
  <c r="E1552" i="1" s="1"/>
  <c r="E1554" i="1"/>
  <c r="E1555" i="1" s="1"/>
  <c r="E1557" i="1"/>
  <c r="E1558" i="1" s="1"/>
  <c r="E1559" i="1" s="1"/>
  <c r="E1560" i="1" s="1"/>
  <c r="E1439" i="1"/>
  <c r="E1440" i="1" s="1"/>
  <c r="E1441" i="1" s="1"/>
  <c r="E1442" i="1" s="1"/>
  <c r="E1443" i="1" s="1"/>
  <c r="E1445" i="1"/>
  <c r="E1446" i="1" s="1"/>
  <c r="E1447" i="1" s="1"/>
  <c r="E1448" i="1" s="1"/>
  <c r="E1450" i="1"/>
  <c r="E1451" i="1" s="1"/>
  <c r="E1452" i="1" s="1"/>
  <c r="E1453" i="1" s="1"/>
  <c r="E1454" i="1" s="1"/>
  <c r="E1456" i="1"/>
  <c r="E1457" i="1" s="1"/>
  <c r="E1458" i="1" s="1"/>
  <c r="E1460" i="1"/>
  <c r="E1461" i="1" s="1"/>
  <c r="E1462" i="1" s="1"/>
  <c r="E1464" i="1"/>
  <c r="E1465" i="1" s="1"/>
  <c r="E1467" i="1"/>
  <c r="E1469" i="1"/>
  <c r="E1471" i="1"/>
  <c r="E1472" i="1" s="1"/>
  <c r="E1473" i="1" s="1"/>
  <c r="E1474" i="1" s="1"/>
  <c r="E1475" i="1" s="1"/>
  <c r="E1429" i="1"/>
  <c r="E1379" i="1"/>
  <c r="E1380" i="1" s="1"/>
  <c r="E1381" i="1" s="1"/>
  <c r="E1382" i="1" s="1"/>
  <c r="E1383" i="1" s="1"/>
  <c r="E1384" i="1" s="1"/>
  <c r="E1385" i="1" s="1"/>
  <c r="E1386" i="1" s="1"/>
  <c r="E1387" i="1" s="1"/>
  <c r="E1389" i="1"/>
  <c r="E1390" i="1" s="1"/>
  <c r="E1391" i="1" s="1"/>
  <c r="E1392" i="1" s="1"/>
  <c r="E1393" i="1" s="1"/>
  <c r="E1395" i="1"/>
  <c r="E1396" i="1" s="1"/>
  <c r="E1397" i="1" s="1"/>
  <c r="E1398" i="1" s="1"/>
  <c r="E1399" i="1" s="1"/>
  <c r="E1400" i="1" s="1"/>
  <c r="E1402" i="1"/>
  <c r="E1403" i="1" s="1"/>
  <c r="E1404" i="1" s="1"/>
  <c r="E1405" i="1" s="1"/>
  <c r="E1406" i="1" s="1"/>
  <c r="E1408" i="1"/>
  <c r="E1409" i="1" s="1"/>
  <c r="E1410" i="1" s="1"/>
  <c r="E1411" i="1" s="1"/>
  <c r="E1413" i="1"/>
  <c r="E1414" i="1" s="1"/>
  <c r="E1415" i="1" s="1"/>
  <c r="E1416" i="1" s="1"/>
  <c r="E1419" i="1"/>
  <c r="E1420" i="1" s="1"/>
  <c r="E1421" i="1" s="1"/>
  <c r="E1423" i="1"/>
  <c r="E1424" i="1" s="1"/>
  <c r="E1425" i="1" s="1"/>
  <c r="E1426" i="1" s="1"/>
  <c r="E1014" i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1" i="1"/>
  <c r="E1042" i="1" s="1"/>
  <c r="E1043" i="1" s="1"/>
  <c r="E1044" i="1" s="1"/>
  <c r="E1046" i="1"/>
  <c r="E1047" i="1" s="1"/>
  <c r="E1048" i="1" s="1"/>
  <c r="E1049" i="1" s="1"/>
  <c r="E1050" i="1" s="1"/>
  <c r="E1051" i="1" s="1"/>
  <c r="E1052" i="1" s="1"/>
  <c r="E1054" i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5" i="1"/>
  <c r="E1066" i="1" s="1"/>
  <c r="E1067" i="1" s="1"/>
  <c r="E1068" i="1" s="1"/>
  <c r="E1069" i="1" s="1"/>
  <c r="E1070" i="1" s="1"/>
  <c r="E1071" i="1" s="1"/>
  <c r="E1072" i="1" s="1"/>
  <c r="E1074" i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5" i="1"/>
  <c r="E1086" i="1" s="1"/>
  <c r="E1087" i="1" s="1"/>
  <c r="E1088" i="1" s="1"/>
  <c r="E1089" i="1" s="1"/>
  <c r="E1090" i="1" s="1"/>
  <c r="E1091" i="1" s="1"/>
  <c r="E1092" i="1" s="1"/>
  <c r="E1094" i="1"/>
  <c r="E1105" i="1"/>
  <c r="E1106" i="1" s="1"/>
  <c r="E1107" i="1" s="1"/>
  <c r="E1108" i="1" s="1"/>
  <c r="E1109" i="1" s="1"/>
  <c r="E1110" i="1" s="1"/>
  <c r="E1111" i="1" s="1"/>
  <c r="E1112" i="1" s="1"/>
  <c r="E1113" i="1" s="1"/>
  <c r="E1115" i="1"/>
  <c r="E1116" i="1" s="1"/>
  <c r="E1117" i="1" s="1"/>
  <c r="E1118" i="1" s="1"/>
  <c r="E1119" i="1" s="1"/>
  <c r="E1120" i="1" s="1"/>
  <c r="E1121" i="1" s="1"/>
  <c r="E1123" i="1"/>
  <c r="E1124" i="1" s="1"/>
  <c r="E1125" i="1" s="1"/>
  <c r="E1126" i="1" s="1"/>
  <c r="E1127" i="1" s="1"/>
  <c r="E1128" i="1" s="1"/>
  <c r="E1129" i="1" s="1"/>
  <c r="E1130" i="1" s="1"/>
  <c r="E1132" i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8" i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1" i="1"/>
  <c r="E1162" i="1" s="1"/>
  <c r="E1163" i="1" s="1"/>
  <c r="E1164" i="1" s="1"/>
  <c r="E1165" i="1" s="1"/>
  <c r="E1166" i="1" s="1"/>
  <c r="E1167" i="1" s="1"/>
  <c r="E1168" i="1" s="1"/>
  <c r="E1170" i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4" i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9" i="1"/>
  <c r="E1200" i="1" s="1"/>
  <c r="E1201" i="1" s="1"/>
  <c r="E1202" i="1" s="1"/>
  <c r="E1203" i="1" s="1"/>
  <c r="E1204" i="1" s="1"/>
  <c r="E1205" i="1" s="1"/>
  <c r="E1206" i="1" s="1"/>
  <c r="E1207" i="1" s="1"/>
  <c r="E1209" i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1" i="1"/>
  <c r="E1222" i="1" s="1"/>
  <c r="E1223" i="1" s="1"/>
  <c r="E1224" i="1" s="1"/>
  <c r="E1225" i="1" s="1"/>
  <c r="E1226" i="1" s="1"/>
  <c r="E1227" i="1" s="1"/>
  <c r="E1228" i="1" s="1"/>
  <c r="E1230" i="1"/>
  <c r="E1231" i="1" s="1"/>
  <c r="E1232" i="1" s="1"/>
  <c r="E1233" i="1" s="1"/>
  <c r="E1234" i="1" s="1"/>
  <c r="E1236" i="1"/>
  <c r="E1237" i="1" s="1"/>
  <c r="E1238" i="1" s="1"/>
  <c r="E1239" i="1" s="1"/>
  <c r="E1240" i="1" s="1"/>
  <c r="E1241" i="1" s="1"/>
  <c r="E1242" i="1" s="1"/>
  <c r="E1244" i="1"/>
  <c r="E1245" i="1" s="1"/>
  <c r="E1246" i="1" s="1"/>
  <c r="E1247" i="1" s="1"/>
  <c r="E1248" i="1" s="1"/>
  <c r="E1250" i="1"/>
  <c r="E1251" i="1" s="1"/>
  <c r="E1252" i="1" s="1"/>
  <c r="E1253" i="1" s="1"/>
  <c r="E1254" i="1" s="1"/>
  <c r="E1255" i="1" s="1"/>
  <c r="E1256" i="1" s="1"/>
  <c r="E1257" i="1" s="1"/>
  <c r="E1258" i="1" s="1"/>
  <c r="E1259" i="1" s="1"/>
  <c r="E1260" i="1" s="1"/>
  <c r="E1261" i="1" s="1"/>
  <c r="E1263" i="1"/>
  <c r="E1264" i="1" s="1"/>
  <c r="E1265" i="1" s="1"/>
  <c r="E1266" i="1" s="1"/>
  <c r="E1267" i="1" s="1"/>
  <c r="E1268" i="1" s="1"/>
  <c r="E1269" i="1" s="1"/>
  <c r="E1270" i="1" s="1"/>
  <c r="E1271" i="1" s="1"/>
  <c r="E1272" i="1" s="1"/>
  <c r="E1274" i="1"/>
  <c r="E1275" i="1" s="1"/>
  <c r="E1276" i="1" s="1"/>
  <c r="E1277" i="1" s="1"/>
  <c r="E1278" i="1" s="1"/>
  <c r="E1279" i="1" s="1"/>
  <c r="E1280" i="1" s="1"/>
  <c r="E1281" i="1" s="1"/>
  <c r="E1282" i="1" s="1"/>
  <c r="E1283" i="1" s="1"/>
  <c r="E1284" i="1" s="1"/>
  <c r="E1286" i="1"/>
  <c r="E1287" i="1" s="1"/>
  <c r="E1288" i="1" s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300" i="1"/>
  <c r="E1301" i="1" s="1"/>
  <c r="E1302" i="1" s="1"/>
  <c r="E1303" i="1" s="1"/>
  <c r="E1304" i="1" s="1"/>
  <c r="E1305" i="1" s="1"/>
  <c r="E1306" i="1" s="1"/>
  <c r="E1307" i="1" s="1"/>
  <c r="E1309" i="1"/>
  <c r="E1310" i="1" s="1"/>
  <c r="E1311" i="1" s="1"/>
  <c r="E1312" i="1" s="1"/>
  <c r="E1314" i="1"/>
  <c r="E1315" i="1" s="1"/>
  <c r="E1316" i="1" s="1"/>
  <c r="E1317" i="1" s="1"/>
  <c r="E1318" i="1" s="1"/>
  <c r="E1319" i="1" s="1"/>
  <c r="E1321" i="1"/>
  <c r="E1322" i="1" s="1"/>
  <c r="E1323" i="1" s="1"/>
  <c r="E1324" i="1" s="1"/>
  <c r="E1325" i="1" s="1"/>
  <c r="E1326" i="1" s="1"/>
  <c r="E1327" i="1" s="1"/>
  <c r="E1328" i="1" s="1"/>
  <c r="E1329" i="1" s="1"/>
  <c r="E1331" i="1"/>
  <c r="E1332" i="1" s="1"/>
  <c r="E1334" i="1"/>
  <c r="E1335" i="1" s="1"/>
  <c r="E1336" i="1" s="1"/>
  <c r="E1337" i="1" s="1"/>
  <c r="E1339" i="1"/>
  <c r="E1340" i="1" s="1"/>
  <c r="E1341" i="1" s="1"/>
  <c r="E1342" i="1" s="1"/>
  <c r="E1343" i="1" s="1"/>
  <c r="E1344" i="1" s="1"/>
  <c r="E1345" i="1" s="1"/>
  <c r="E1347" i="1"/>
  <c r="E1348" i="1" s="1"/>
  <c r="E1349" i="1" s="1"/>
  <c r="E1350" i="1" s="1"/>
  <c r="E1351" i="1" s="1"/>
  <c r="E1353" i="1"/>
  <c r="E1354" i="1" s="1"/>
  <c r="E1355" i="1" s="1"/>
  <c r="E1356" i="1" s="1"/>
  <c r="E1357" i="1" s="1"/>
  <c r="E1358" i="1" s="1"/>
  <c r="E1359" i="1" s="1"/>
  <c r="E1361" i="1"/>
  <c r="E1362" i="1" s="1"/>
  <c r="E1363" i="1" s="1"/>
  <c r="E1365" i="1"/>
  <c r="E1366" i="1" s="1"/>
  <c r="E1368" i="1"/>
  <c r="E1369" i="1" s="1"/>
  <c r="E1370" i="1" s="1"/>
  <c r="E1371" i="1" s="1"/>
  <c r="E1373" i="1"/>
  <c r="E1374" i="1" s="1"/>
  <c r="E1375" i="1" s="1"/>
  <c r="E1376" i="1" s="1"/>
  <c r="E1377" i="1" s="1"/>
  <c r="E981" i="1"/>
  <c r="E982" i="1" s="1"/>
  <c r="E983" i="1" s="1"/>
  <c r="E984" i="1" s="1"/>
  <c r="E985" i="1" s="1"/>
  <c r="E987" i="1"/>
  <c r="E988" i="1" s="1"/>
  <c r="E989" i="1" s="1"/>
  <c r="E990" i="1" s="1"/>
  <c r="E992" i="1"/>
  <c r="E993" i="1" s="1"/>
  <c r="E994" i="1" s="1"/>
  <c r="E995" i="1" s="1"/>
  <c r="E996" i="1" s="1"/>
  <c r="E997" i="1" s="1"/>
  <c r="E999" i="1"/>
  <c r="E1000" i="1" s="1"/>
  <c r="E1001" i="1" s="1"/>
  <c r="E1002" i="1" s="1"/>
  <c r="E1003" i="1" s="1"/>
  <c r="E1005" i="1"/>
  <c r="E1006" i="1" s="1"/>
  <c r="E1007" i="1" s="1"/>
  <c r="E1008" i="1" s="1"/>
  <c r="E1009" i="1" s="1"/>
  <c r="E1010" i="1" s="1"/>
  <c r="E1012" i="1"/>
  <c r="E696" i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6" i="1"/>
  <c r="E717" i="1" s="1"/>
  <c r="E718" i="1" s="1"/>
  <c r="E719" i="1" s="1"/>
  <c r="E720" i="1" s="1"/>
  <c r="E721" i="1" s="1"/>
  <c r="E722" i="1" s="1"/>
  <c r="E724" i="1"/>
  <c r="E725" i="1" s="1"/>
  <c r="E726" i="1" s="1"/>
  <c r="E727" i="1" s="1"/>
  <c r="E728" i="1" s="1"/>
  <c r="E729" i="1" s="1"/>
  <c r="E730" i="1" s="1"/>
  <c r="E731" i="1" s="1"/>
  <c r="E733" i="1"/>
  <c r="E734" i="1" s="1"/>
  <c r="E735" i="1" s="1"/>
  <c r="E736" i="1" s="1"/>
  <c r="E737" i="1" s="1"/>
  <c r="E738" i="1" s="1"/>
  <c r="E739" i="1" s="1"/>
  <c r="E740" i="1" s="1"/>
  <c r="E742" i="1"/>
  <c r="E743" i="1" s="1"/>
  <c r="E744" i="1" s="1"/>
  <c r="E745" i="1" s="1"/>
  <c r="E746" i="1" s="1"/>
  <c r="E747" i="1" s="1"/>
  <c r="E749" i="1"/>
  <c r="E750" i="1" s="1"/>
  <c r="E751" i="1" s="1"/>
  <c r="E752" i="1" s="1"/>
  <c r="E753" i="1" s="1"/>
  <c r="E754" i="1" s="1"/>
  <c r="E755" i="1" s="1"/>
  <c r="E756" i="1" s="1"/>
  <c r="E757" i="1" s="1"/>
  <c r="E758" i="1" s="1"/>
  <c r="E760" i="1"/>
  <c r="E761" i="1" s="1"/>
  <c r="E762" i="1" s="1"/>
  <c r="E763" i="1" s="1"/>
  <c r="E764" i="1" s="1"/>
  <c r="E776" i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8" i="1"/>
  <c r="E789" i="1" s="1"/>
  <c r="E791" i="1"/>
  <c r="E792" i="1" s="1"/>
  <c r="E793" i="1" s="1"/>
  <c r="E795" i="1"/>
  <c r="E796" i="1" s="1"/>
  <c r="E798" i="1"/>
  <c r="E800" i="1"/>
  <c r="E801" i="1" s="1"/>
  <c r="E802" i="1" s="1"/>
  <c r="E803" i="1" s="1"/>
  <c r="E805" i="1"/>
  <c r="E806" i="1" s="1"/>
  <c r="E807" i="1" s="1"/>
  <c r="E808" i="1" s="1"/>
  <c r="E809" i="1" s="1"/>
  <c r="E811" i="1"/>
  <c r="E812" i="1" s="1"/>
  <c r="E813" i="1" s="1"/>
  <c r="E814" i="1" s="1"/>
  <c r="E815" i="1" s="1"/>
  <c r="E816" i="1" s="1"/>
  <c r="E817" i="1" s="1"/>
  <c r="E819" i="1"/>
  <c r="E820" i="1" s="1"/>
  <c r="E821" i="1" s="1"/>
  <c r="E822" i="1" s="1"/>
  <c r="E823" i="1" s="1"/>
  <c r="E824" i="1" s="1"/>
  <c r="E825" i="1" s="1"/>
  <c r="E826" i="1" s="1"/>
  <c r="E827" i="1" s="1"/>
  <c r="E828" i="1" s="1"/>
  <c r="E830" i="1"/>
  <c r="E831" i="1" s="1"/>
  <c r="E832" i="1" s="1"/>
  <c r="E833" i="1" s="1"/>
  <c r="E834" i="1" s="1"/>
  <c r="E835" i="1" s="1"/>
  <c r="E836" i="1" s="1"/>
  <c r="E838" i="1"/>
  <c r="E839" i="1" s="1"/>
  <c r="E840" i="1" s="1"/>
  <c r="E841" i="1" s="1"/>
  <c r="E842" i="1" s="1"/>
  <c r="E844" i="1"/>
  <c r="E845" i="1" s="1"/>
  <c r="E846" i="1" s="1"/>
  <c r="E847" i="1" s="1"/>
  <c r="E848" i="1" s="1"/>
  <c r="E849" i="1" s="1"/>
  <c r="E851" i="1"/>
  <c r="E852" i="1" s="1"/>
  <c r="E853" i="1" s="1"/>
  <c r="E854" i="1" s="1"/>
  <c r="E855" i="1" s="1"/>
  <c r="E856" i="1" s="1"/>
  <c r="E858" i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1" i="1"/>
  <c r="E872" i="1" s="1"/>
  <c r="E873" i="1" s="1"/>
  <c r="E874" i="1" s="1"/>
  <c r="E876" i="1"/>
  <c r="E877" i="1" s="1"/>
  <c r="E878" i="1" s="1"/>
  <c r="E879" i="1" s="1"/>
  <c r="E880" i="1" s="1"/>
  <c r="E881" i="1" s="1"/>
  <c r="E883" i="1"/>
  <c r="E884" i="1" s="1"/>
  <c r="E885" i="1" s="1"/>
  <c r="E886" i="1" s="1"/>
  <c r="E887" i="1" s="1"/>
  <c r="E888" i="1" s="1"/>
  <c r="E889" i="1" s="1"/>
  <c r="E890" i="1" s="1"/>
  <c r="E891" i="1" s="1"/>
  <c r="E892" i="1" s="1"/>
  <c r="E894" i="1"/>
  <c r="E895" i="1" s="1"/>
  <c r="E896" i="1" s="1"/>
  <c r="E897" i="1" s="1"/>
  <c r="E898" i="1" s="1"/>
  <c r="E899" i="1" s="1"/>
  <c r="E900" i="1" s="1"/>
  <c r="E901" i="1" s="1"/>
  <c r="E902" i="1" s="1"/>
  <c r="E903" i="1" s="1"/>
  <c r="E905" i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9" i="1"/>
  <c r="E920" i="1" s="1"/>
  <c r="E921" i="1" s="1"/>
  <c r="E922" i="1" s="1"/>
  <c r="E923" i="1" s="1"/>
  <c r="E924" i="1" s="1"/>
  <c r="E925" i="1" s="1"/>
  <c r="E926" i="1" s="1"/>
  <c r="E927" i="1" s="1"/>
  <c r="E928" i="1" s="1"/>
  <c r="E930" i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7" i="1"/>
  <c r="E948" i="1" s="1"/>
  <c r="E949" i="1" s="1"/>
  <c r="E950" i="1" s="1"/>
  <c r="E951" i="1" s="1"/>
  <c r="E952" i="1" s="1"/>
  <c r="E953" i="1" s="1"/>
  <c r="E955" i="1"/>
  <c r="E956" i="1" s="1"/>
  <c r="E957" i="1" s="1"/>
  <c r="E959" i="1"/>
  <c r="E961" i="1"/>
  <c r="E962" i="1" s="1"/>
  <c r="E963" i="1" s="1"/>
  <c r="E964" i="1" s="1"/>
  <c r="E966" i="1"/>
  <c r="E967" i="1" s="1"/>
  <c r="E968" i="1" s="1"/>
  <c r="E969" i="1" s="1"/>
  <c r="E971" i="1"/>
  <c r="E972" i="1" s="1"/>
  <c r="E973" i="1" s="1"/>
  <c r="E974" i="1" s="1"/>
  <c r="E975" i="1" s="1"/>
  <c r="E976" i="1" s="1"/>
  <c r="E978" i="1"/>
  <c r="E979" i="1" s="1"/>
  <c r="E145" i="1"/>
  <c r="E146" i="1" s="1"/>
  <c r="E148" i="1"/>
  <c r="E149" i="1" s="1"/>
  <c r="E150" i="1" s="1"/>
  <c r="E151" i="1" s="1"/>
  <c r="E152" i="1" s="1"/>
  <c r="E155" i="1"/>
  <c r="E156" i="1" s="1"/>
  <c r="E158" i="1"/>
  <c r="E159" i="1" s="1"/>
  <c r="E161" i="1"/>
  <c r="E162" i="1" s="1"/>
  <c r="E163" i="1" s="1"/>
  <c r="E164" i="1" s="1"/>
  <c r="E167" i="1"/>
  <c r="E168" i="1" s="1"/>
  <c r="E170" i="1"/>
  <c r="E171" i="1" s="1"/>
  <c r="E172" i="1" s="1"/>
  <c r="E173" i="1" s="1"/>
  <c r="E177" i="1"/>
  <c r="E178" i="1" s="1"/>
  <c r="E180" i="1"/>
  <c r="E182" i="1"/>
  <c r="E183" i="1" s="1"/>
  <c r="E184" i="1" s="1"/>
  <c r="E186" i="1"/>
  <c r="E187" i="1" s="1"/>
  <c r="E188" i="1" s="1"/>
  <c r="E191" i="1"/>
  <c r="E194" i="1"/>
  <c r="E196" i="1"/>
  <c r="E197" i="1" s="1"/>
  <c r="E200" i="1"/>
  <c r="E201" i="1" s="1"/>
  <c r="E202" i="1" s="1"/>
  <c r="E203" i="1" s="1"/>
  <c r="E204" i="1" s="1"/>
  <c r="E206" i="1"/>
  <c r="E207" i="1" s="1"/>
  <c r="E208" i="1" s="1"/>
  <c r="E210" i="1"/>
  <c r="E211" i="1" s="1"/>
  <c r="E212" i="1" s="1"/>
  <c r="E213" i="1" s="1"/>
  <c r="E215" i="1"/>
  <c r="E216" i="1" s="1"/>
  <c r="E217" i="1" s="1"/>
  <c r="E218" i="1" s="1"/>
  <c r="E220" i="1"/>
  <c r="E221" i="1" s="1"/>
  <c r="E222" i="1" s="1"/>
  <c r="E223" i="1" s="1"/>
  <c r="E224" i="1" s="1"/>
  <c r="E225" i="1" s="1"/>
  <c r="E227" i="1"/>
  <c r="E228" i="1" s="1"/>
  <c r="E229" i="1" s="1"/>
  <c r="E230" i="1" s="1"/>
  <c r="E232" i="1"/>
  <c r="E233" i="1" s="1"/>
  <c r="E235" i="1"/>
  <c r="E236" i="1" s="1"/>
  <c r="E237" i="1" s="1"/>
  <c r="E239" i="1"/>
  <c r="E240" i="1" s="1"/>
  <c r="E241" i="1" s="1"/>
  <c r="E243" i="1"/>
  <c r="E244" i="1" s="1"/>
  <c r="E246" i="1"/>
  <c r="E247" i="1" s="1"/>
  <c r="E249" i="1"/>
  <c r="E252" i="1"/>
  <c r="E253" i="1" s="1"/>
  <c r="E254" i="1" s="1"/>
  <c r="E255" i="1" s="1"/>
  <c r="E256" i="1" s="1"/>
  <c r="E258" i="1"/>
  <c r="E261" i="1"/>
  <c r="E263" i="1"/>
  <c r="E264" i="1" s="1"/>
  <c r="E266" i="1"/>
  <c r="E267" i="1" s="1"/>
  <c r="E268" i="1" s="1"/>
  <c r="E270" i="1"/>
  <c r="E271" i="1" s="1"/>
  <c r="E272" i="1" s="1"/>
  <c r="E273" i="1" s="1"/>
  <c r="E275" i="1"/>
  <c r="E276" i="1" s="1"/>
  <c r="E279" i="1"/>
  <c r="E280" i="1" s="1"/>
  <c r="E281" i="1" s="1"/>
  <c r="E283" i="1"/>
  <c r="E284" i="1" s="1"/>
  <c r="E285" i="1" s="1"/>
  <c r="E287" i="1"/>
  <c r="E288" i="1" s="1"/>
  <c r="E289" i="1" s="1"/>
  <c r="E292" i="1"/>
  <c r="E293" i="1" s="1"/>
  <c r="E294" i="1" s="1"/>
  <c r="E295" i="1" s="1"/>
  <c r="E296" i="1" s="1"/>
  <c r="E297" i="1" s="1"/>
  <c r="E299" i="1"/>
  <c r="E300" i="1" s="1"/>
  <c r="E302" i="1"/>
  <c r="E303" i="1" s="1"/>
  <c r="E304" i="1" s="1"/>
  <c r="E305" i="1" s="1"/>
  <c r="E306" i="1" s="1"/>
  <c r="E307" i="1" s="1"/>
  <c r="E309" i="1"/>
  <c r="E310" i="1" s="1"/>
  <c r="E311" i="1" s="1"/>
  <c r="E313" i="1"/>
  <c r="E314" i="1" s="1"/>
  <c r="E319" i="1"/>
  <c r="E321" i="1"/>
  <c r="E323" i="1"/>
  <c r="E329" i="1"/>
  <c r="E330" i="1" s="1"/>
  <c r="E331" i="1" s="1"/>
  <c r="E332" i="1" s="1"/>
  <c r="E334" i="1"/>
  <c r="E335" i="1" s="1"/>
  <c r="E336" i="1" s="1"/>
  <c r="E337" i="1" s="1"/>
  <c r="E338" i="1" s="1"/>
  <c r="E339" i="1" s="1"/>
  <c r="E340" i="1" s="1"/>
  <c r="E342" i="1"/>
  <c r="E343" i="1" s="1"/>
  <c r="E344" i="1" s="1"/>
  <c r="E346" i="1"/>
  <c r="E348" i="1"/>
  <c r="E351" i="1"/>
  <c r="E352" i="1" s="1"/>
  <c r="E353" i="1" s="1"/>
  <c r="E355" i="1"/>
  <c r="E356" i="1" s="1"/>
  <c r="E358" i="1"/>
  <c r="E359" i="1" s="1"/>
  <c r="E360" i="1" s="1"/>
  <c r="E363" i="1"/>
  <c r="E364" i="1" s="1"/>
  <c r="E368" i="1"/>
  <c r="E370" i="1"/>
  <c r="E372" i="1"/>
  <c r="E374" i="1"/>
  <c r="E376" i="1"/>
  <c r="E377" i="1" s="1"/>
  <c r="E379" i="1"/>
  <c r="E380" i="1" s="1"/>
  <c r="E384" i="1"/>
  <c r="E385" i="1" s="1"/>
  <c r="E387" i="1"/>
  <c r="E388" i="1" s="1"/>
  <c r="E389" i="1" s="1"/>
  <c r="E390" i="1" s="1"/>
  <c r="E391" i="1" s="1"/>
  <c r="E392" i="1" s="1"/>
  <c r="E393" i="1" s="1"/>
  <c r="E394" i="1" s="1"/>
  <c r="E395" i="1" s="1"/>
  <c r="E396" i="1" s="1"/>
  <c r="E398" i="1"/>
  <c r="E399" i="1" s="1"/>
  <c r="E400" i="1" s="1"/>
  <c r="E401" i="1" s="1"/>
  <c r="E402" i="1" s="1"/>
  <c r="E404" i="1"/>
  <c r="E405" i="1" s="1"/>
  <c r="E406" i="1" s="1"/>
  <c r="E407" i="1" s="1"/>
  <c r="E408" i="1" s="1"/>
  <c r="E409" i="1" s="1"/>
  <c r="E410" i="1" s="1"/>
  <c r="E412" i="1"/>
  <c r="E413" i="1" s="1"/>
  <c r="E414" i="1" s="1"/>
  <c r="E415" i="1" s="1"/>
  <c r="E417" i="1"/>
  <c r="E418" i="1" s="1"/>
  <c r="E419" i="1" s="1"/>
  <c r="E421" i="1"/>
  <c r="E422" i="1" s="1"/>
  <c r="E423" i="1" s="1"/>
  <c r="E425" i="1"/>
  <c r="E426" i="1" s="1"/>
  <c r="E427" i="1" s="1"/>
  <c r="E428" i="1" s="1"/>
  <c r="E429" i="1" s="1"/>
  <c r="E430" i="1" s="1"/>
  <c r="E432" i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4" i="1"/>
  <c r="E445" i="1" s="1"/>
  <c r="E446" i="1" s="1"/>
  <c r="E448" i="1"/>
  <c r="E449" i="1" s="1"/>
  <c r="E450" i="1" s="1"/>
  <c r="E451" i="1" s="1"/>
  <c r="E453" i="1"/>
  <c r="E454" i="1" s="1"/>
  <c r="E455" i="1" s="1"/>
  <c r="E456" i="1" s="1"/>
  <c r="E458" i="1"/>
  <c r="E459" i="1" s="1"/>
  <c r="E460" i="1" s="1"/>
  <c r="E461" i="1" s="1"/>
  <c r="E463" i="1"/>
  <c r="E465" i="1"/>
  <c r="E466" i="1" s="1"/>
  <c r="E468" i="1"/>
  <c r="E469" i="1" s="1"/>
  <c r="E470" i="1" s="1"/>
  <c r="E471" i="1" s="1"/>
  <c r="E473" i="1"/>
  <c r="E474" i="1" s="1"/>
  <c r="E476" i="1"/>
  <c r="E478" i="1"/>
  <c r="E479" i="1" s="1"/>
  <c r="E481" i="1"/>
  <c r="E482" i="1" s="1"/>
  <c r="E484" i="1"/>
  <c r="E485" i="1" s="1"/>
  <c r="E487" i="1"/>
  <c r="E488" i="1" s="1"/>
  <c r="E493" i="1"/>
  <c r="E496" i="1"/>
  <c r="E497" i="1" s="1"/>
  <c r="E502" i="1"/>
  <c r="E503" i="1" s="1"/>
  <c r="E504" i="1" s="1"/>
  <c r="E506" i="1"/>
  <c r="E507" i="1" s="1"/>
  <c r="E509" i="1"/>
  <c r="E510" i="1" s="1"/>
  <c r="E511" i="1" s="1"/>
  <c r="E512" i="1" s="1"/>
  <c r="E513" i="1" s="1"/>
  <c r="E514" i="1" s="1"/>
  <c r="E515" i="1" s="1"/>
  <c r="E516" i="1" s="1"/>
  <c r="E517" i="1" s="1"/>
  <c r="E519" i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4" i="1"/>
  <c r="E535" i="1" s="1"/>
  <c r="E536" i="1" s="1"/>
  <c r="E537" i="1" s="1"/>
  <c r="E538" i="1" s="1"/>
  <c r="E540" i="1"/>
  <c r="E541" i="1" s="1"/>
  <c r="E542" i="1" s="1"/>
  <c r="E543" i="1" s="1"/>
  <c r="E544" i="1" s="1"/>
  <c r="E545" i="1" s="1"/>
  <c r="E547" i="1"/>
  <c r="E548" i="1" s="1"/>
  <c r="E549" i="1" s="1"/>
  <c r="E550" i="1" s="1"/>
  <c r="E551" i="1" s="1"/>
  <c r="E553" i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5" i="1"/>
  <c r="E566" i="1" s="1"/>
  <c r="E567" i="1" s="1"/>
  <c r="E568" i="1" s="1"/>
  <c r="E569" i="1" s="1"/>
  <c r="E570" i="1" s="1"/>
  <c r="E571" i="1" s="1"/>
  <c r="E573" i="1"/>
  <c r="E574" i="1" s="1"/>
  <c r="E575" i="1" s="1"/>
  <c r="E576" i="1" s="1"/>
  <c r="E577" i="1" s="1"/>
  <c r="E578" i="1" s="1"/>
  <c r="E579" i="1" s="1"/>
  <c r="E581" i="1"/>
  <c r="E582" i="1" s="1"/>
  <c r="E583" i="1" s="1"/>
  <c r="E584" i="1" s="1"/>
  <c r="E586" i="1"/>
  <c r="E587" i="1" s="1"/>
  <c r="E588" i="1" s="1"/>
  <c r="E589" i="1" s="1"/>
  <c r="E591" i="1"/>
  <c r="E592" i="1" s="1"/>
  <c r="E593" i="1" s="1"/>
  <c r="E594" i="1" s="1"/>
  <c r="E595" i="1" s="1"/>
  <c r="E596" i="1" s="1"/>
  <c r="E597" i="1" s="1"/>
  <c r="E599" i="1"/>
  <c r="E600" i="1" s="1"/>
  <c r="E601" i="1" s="1"/>
  <c r="E602" i="1" s="1"/>
  <c r="E603" i="1" s="1"/>
  <c r="E604" i="1" s="1"/>
  <c r="E605" i="1" s="1"/>
  <c r="E606" i="1" s="1"/>
  <c r="E608" i="1"/>
  <c r="E609" i="1" s="1"/>
  <c r="E610" i="1" s="1"/>
  <c r="E611" i="1" s="1"/>
  <c r="E612" i="1" s="1"/>
  <c r="E614" i="1"/>
  <c r="E615" i="1" s="1"/>
  <c r="E616" i="1" s="1"/>
  <c r="E617" i="1" s="1"/>
  <c r="E618" i="1" s="1"/>
  <c r="E620" i="1"/>
  <c r="E621" i="1" s="1"/>
  <c r="E622" i="1" s="1"/>
  <c r="E623" i="1" s="1"/>
  <c r="E624" i="1" s="1"/>
  <c r="E625" i="1" s="1"/>
  <c r="E626" i="1" s="1"/>
  <c r="E627" i="1" s="1"/>
  <c r="E628" i="1" s="1"/>
  <c r="E630" i="1"/>
  <c r="E631" i="1" s="1"/>
  <c r="E632" i="1" s="1"/>
  <c r="E633" i="1" s="1"/>
  <c r="E634" i="1" s="1"/>
  <c r="E636" i="1"/>
  <c r="E637" i="1" s="1"/>
  <c r="E638" i="1" s="1"/>
  <c r="E639" i="1" s="1"/>
  <c r="E641" i="1"/>
  <c r="E642" i="1" s="1"/>
  <c r="E643" i="1" s="1"/>
  <c r="E644" i="1" s="1"/>
  <c r="E645" i="1" s="1"/>
  <c r="E647" i="1"/>
  <c r="E648" i="1" s="1"/>
  <c r="E649" i="1" s="1"/>
  <c r="E650" i="1" s="1"/>
  <c r="E651" i="1" s="1"/>
  <c r="E652" i="1" s="1"/>
  <c r="E654" i="1"/>
  <c r="E655" i="1" s="1"/>
  <c r="E656" i="1" s="1"/>
  <c r="E657" i="1" s="1"/>
  <c r="E658" i="1" s="1"/>
  <c r="E660" i="1"/>
  <c r="E661" i="1" s="1"/>
  <c r="E662" i="1" s="1"/>
  <c r="E664" i="1"/>
  <c r="E666" i="1"/>
  <c r="E667" i="1" s="1"/>
  <c r="E668" i="1" s="1"/>
  <c r="E669" i="1" s="1"/>
  <c r="E671" i="1"/>
  <c r="E672" i="1" s="1"/>
  <c r="E674" i="1"/>
  <c r="E675" i="1" s="1"/>
  <c r="E676" i="1" s="1"/>
  <c r="E677" i="1" s="1"/>
  <c r="E679" i="1"/>
  <c r="E680" i="1" s="1"/>
  <c r="E681" i="1" s="1"/>
  <c r="E682" i="1" s="1"/>
  <c r="E684" i="1"/>
  <c r="E685" i="1" s="1"/>
  <c r="E686" i="1" s="1"/>
  <c r="E688" i="1"/>
  <c r="E689" i="1" s="1"/>
  <c r="E690" i="1" s="1"/>
  <c r="E691" i="1" s="1"/>
  <c r="E693" i="1"/>
  <c r="E694" i="1" s="1"/>
  <c r="E72" i="1"/>
  <c r="E73" i="1" s="1"/>
  <c r="E74" i="1" s="1"/>
  <c r="E77" i="1"/>
  <c r="E78" i="1" s="1"/>
  <c r="E83" i="1"/>
  <c r="E85" i="1"/>
  <c r="E86" i="1" s="1"/>
  <c r="E90" i="1"/>
  <c r="E91" i="1" s="1"/>
  <c r="E94" i="1"/>
  <c r="E95" i="1" s="1"/>
  <c r="E97" i="1"/>
  <c r="E98" i="1" s="1"/>
  <c r="E99" i="1" s="1"/>
  <c r="E100" i="1" s="1"/>
  <c r="E102" i="1"/>
  <c r="E104" i="1"/>
  <c r="E107" i="1"/>
  <c r="E108" i="1" s="1"/>
  <c r="E109" i="1" s="1"/>
  <c r="E110" i="1" s="1"/>
  <c r="E111" i="1" s="1"/>
  <c r="E113" i="1"/>
  <c r="E114" i="1" s="1"/>
  <c r="E115" i="1" s="1"/>
  <c r="E116" i="1" s="1"/>
  <c r="E118" i="1"/>
  <c r="E119" i="1" s="1"/>
  <c r="E122" i="1"/>
  <c r="E123" i="1" s="1"/>
  <c r="E125" i="1"/>
  <c r="E127" i="1"/>
  <c r="E128" i="1" s="1"/>
  <c r="E129" i="1" s="1"/>
  <c r="E133" i="1"/>
  <c r="E137" i="1"/>
  <c r="E138" i="1" s="1"/>
  <c r="E142" i="1"/>
  <c r="C72" i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E6" i="1"/>
  <c r="E15" i="1"/>
  <c r="E18" i="1"/>
  <c r="E19" i="1" s="1"/>
  <c r="E20" i="1" s="1"/>
  <c r="E21" i="1" s="1"/>
  <c r="E23" i="1"/>
  <c r="E26" i="1"/>
  <c r="E27" i="1" s="1"/>
  <c r="E28" i="1" s="1"/>
  <c r="E29" i="1" s="1"/>
  <c r="E30" i="1" s="1"/>
  <c r="E32" i="1"/>
  <c r="E33" i="1" s="1"/>
  <c r="E34" i="1" s="1"/>
  <c r="E36" i="1"/>
  <c r="E37" i="1" s="1"/>
  <c r="E40" i="1"/>
  <c r="E41" i="1" s="1"/>
  <c r="E43" i="1"/>
  <c r="E44" i="1" s="1"/>
  <c r="E45" i="1" s="1"/>
  <c r="E46" i="1" s="1"/>
  <c r="E47" i="1" s="1"/>
  <c r="E48" i="1" s="1"/>
  <c r="E50" i="1"/>
  <c r="E51" i="1" s="1"/>
  <c r="E53" i="1"/>
  <c r="E54" i="1" s="1"/>
  <c r="E55" i="1" s="1"/>
  <c r="E57" i="1"/>
  <c r="E61" i="1"/>
  <c r="E62" i="1" s="1"/>
  <c r="E64" i="1"/>
  <c r="E68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E316" i="1" l="1"/>
  <c r="E315" i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30" i="1"/>
  <c r="E317" i="1"/>
  <c r="E1095" i="1"/>
  <c r="E1096" i="1" s="1"/>
  <c r="E1097" i="1" s="1"/>
  <c r="E1098" i="1" s="1"/>
  <c r="E1099" i="1" s="1"/>
  <c r="E1100" i="1" s="1"/>
  <c r="E1101" i="1" s="1"/>
  <c r="E1102" i="1" s="1"/>
  <c r="E1103" i="1" s="1"/>
  <c r="E324" i="1"/>
  <c r="E325" i="1" s="1"/>
  <c r="E326" i="1" s="1"/>
  <c r="E327" i="1" s="1"/>
  <c r="E7" i="1"/>
  <c r="E8" i="1" l="1"/>
  <c r="E9" i="1" l="1"/>
  <c r="E10" i="1" l="1"/>
  <c r="E11" i="1" l="1"/>
  <c r="E12" i="1" l="1"/>
  <c r="E13" i="1" l="1"/>
  <c r="G104" i="3"/>
  <c r="G273" i="3"/>
  <c r="F88" i="3"/>
  <c r="F236" i="3"/>
  <c r="G413" i="3"/>
  <c r="G257" i="3"/>
  <c r="F9" i="3"/>
  <c r="F90" i="3"/>
  <c r="G314" i="3"/>
  <c r="G377" i="3"/>
  <c r="G249" i="3"/>
  <c r="G203" i="3"/>
  <c r="G518" i="3"/>
  <c r="G255" i="3"/>
  <c r="G315" i="3"/>
  <c r="F82" i="3"/>
  <c r="F151" i="3"/>
  <c r="F367" i="3"/>
  <c r="F398" i="3"/>
  <c r="F352" i="3"/>
  <c r="G168" i="3"/>
  <c r="G453" i="3"/>
  <c r="G350" i="3"/>
  <c r="G295" i="3"/>
  <c r="F46" i="3"/>
  <c r="F118" i="3"/>
  <c r="F22" i="3"/>
  <c r="F120" i="3"/>
  <c r="F419" i="3"/>
  <c r="F282" i="3"/>
  <c r="F252" i="3"/>
  <c r="G437" i="3"/>
  <c r="G331" i="3"/>
  <c r="G279" i="3"/>
  <c r="F30" i="3"/>
  <c r="F106" i="3"/>
  <c r="G8" i="3"/>
  <c r="G397" i="3"/>
  <c r="G283" i="3"/>
  <c r="G235" i="3"/>
  <c r="G66" i="3"/>
  <c r="G281" i="3"/>
  <c r="G410" i="3"/>
  <c r="F114" i="3"/>
  <c r="F171" i="3"/>
  <c r="F391" i="3"/>
  <c r="F458" i="3"/>
  <c r="F368" i="3"/>
  <c r="F133" i="3"/>
  <c r="F196" i="3"/>
  <c r="F505" i="3"/>
  <c r="F446" i="3"/>
  <c r="F450" i="3"/>
  <c r="G220" i="3"/>
  <c r="G473" i="3"/>
  <c r="G370" i="3"/>
  <c r="G316" i="3"/>
  <c r="G133" i="3"/>
  <c r="F134" i="3"/>
  <c r="F44" i="3"/>
  <c r="F152" i="3"/>
  <c r="F435" i="3"/>
  <c r="F330" i="3"/>
  <c r="F268" i="3"/>
  <c r="G457" i="3"/>
  <c r="G354" i="3"/>
  <c r="G300" i="3"/>
  <c r="G37" i="3"/>
  <c r="G175" i="3"/>
  <c r="F35" i="3"/>
  <c r="G478" i="3"/>
  <c r="G221" i="3"/>
  <c r="G456" i="3"/>
  <c r="G77" i="3"/>
  <c r="F127" i="3"/>
  <c r="F259" i="3"/>
  <c r="F515" i="3"/>
  <c r="G312" i="3"/>
  <c r="G143" i="3"/>
  <c r="F19" i="3"/>
  <c r="G462" i="3"/>
  <c r="G125" i="3"/>
  <c r="G432" i="3"/>
  <c r="F202" i="3"/>
  <c r="G71" i="3"/>
  <c r="G525" i="3"/>
  <c r="G426" i="3"/>
  <c r="G363" i="3"/>
  <c r="G88" i="3"/>
  <c r="G328" i="3"/>
  <c r="G275" i="3"/>
  <c r="G471" i="3"/>
  <c r="F144" i="3"/>
  <c r="F153" i="3"/>
  <c r="F254" i="3"/>
  <c r="F313" i="3"/>
  <c r="F165" i="3"/>
  <c r="G217" i="3"/>
  <c r="F158" i="3"/>
  <c r="F199" i="3"/>
  <c r="F415" i="3"/>
  <c r="F538" i="3"/>
  <c r="G128" i="3"/>
  <c r="G47" i="3"/>
  <c r="G517" i="3"/>
  <c r="G414" i="3"/>
  <c r="G355" i="3"/>
  <c r="G344" i="3"/>
  <c r="F166" i="3"/>
  <c r="F79" i="3"/>
  <c r="F211" i="3"/>
  <c r="F467" i="3"/>
  <c r="F434" i="3"/>
  <c r="G252" i="3"/>
  <c r="G501" i="3"/>
  <c r="G398" i="3"/>
  <c r="G343" i="3"/>
  <c r="G280" i="3"/>
  <c r="F154" i="3"/>
  <c r="G200" i="3"/>
  <c r="G461" i="3"/>
  <c r="G362" i="3"/>
  <c r="G305" i="3"/>
  <c r="G266" i="3"/>
  <c r="G361" i="3"/>
  <c r="G268" i="3"/>
  <c r="G45" i="3"/>
  <c r="G500" i="3"/>
  <c r="F455" i="3"/>
  <c r="G527" i="3"/>
  <c r="F416" i="3"/>
  <c r="G95" i="3"/>
  <c r="G537" i="3"/>
  <c r="G434" i="3"/>
  <c r="G371" i="3"/>
  <c r="G392" i="3"/>
  <c r="F182" i="3"/>
  <c r="F95" i="3"/>
  <c r="F227" i="3"/>
  <c r="F483" i="3"/>
  <c r="F482" i="3"/>
  <c r="G63" i="3"/>
  <c r="G521" i="3"/>
  <c r="G418" i="3"/>
  <c r="G359" i="3"/>
  <c r="G360" i="3"/>
  <c r="F170" i="3"/>
  <c r="G236" i="3"/>
  <c r="G485" i="3"/>
  <c r="G382" i="3"/>
  <c r="G327" i="3"/>
  <c r="G330" i="3"/>
  <c r="G381" i="3"/>
  <c r="G351" i="3"/>
  <c r="G285" i="3"/>
  <c r="F64" i="3"/>
  <c r="F475" i="3"/>
  <c r="F65" i="3"/>
  <c r="F432" i="3"/>
  <c r="F342" i="3"/>
  <c r="F265" i="3"/>
  <c r="F310" i="3"/>
  <c r="F148" i="3"/>
  <c r="G430" i="3"/>
  <c r="G135" i="3"/>
  <c r="F11" i="3"/>
  <c r="G458" i="3"/>
  <c r="G93" i="3"/>
  <c r="G424" i="3"/>
  <c r="F198" i="3"/>
  <c r="F111" i="3"/>
  <c r="F243" i="3"/>
  <c r="F499" i="3"/>
  <c r="F534" i="3"/>
  <c r="G103" i="3"/>
  <c r="G541" i="3"/>
  <c r="G442" i="3"/>
  <c r="G375" i="3"/>
  <c r="G400" i="3"/>
  <c r="G319" i="3"/>
  <c r="G145" i="3"/>
  <c r="G123" i="3"/>
  <c r="G447" i="3"/>
  <c r="F10" i="3"/>
  <c r="G411" i="3"/>
  <c r="F191" i="3"/>
  <c r="F323" i="3"/>
  <c r="F521" i="3"/>
  <c r="F105" i="3"/>
  <c r="G297" i="3"/>
  <c r="G113" i="3"/>
  <c r="G99" i="3"/>
  <c r="G423" i="3"/>
  <c r="G540" i="3"/>
  <c r="G387" i="3"/>
  <c r="G239" i="3"/>
  <c r="G41" i="3"/>
  <c r="G43" i="3"/>
  <c r="G356" i="3"/>
  <c r="G39" i="3"/>
  <c r="G199" i="3"/>
  <c r="G244" i="3"/>
  <c r="F48" i="3"/>
  <c r="G223" i="3"/>
  <c r="F55" i="3"/>
  <c r="G498" i="3"/>
  <c r="G317" i="3"/>
  <c r="G488" i="3"/>
  <c r="G205" i="3"/>
  <c r="F143" i="3"/>
  <c r="F275" i="3"/>
  <c r="F531" i="3"/>
  <c r="G476" i="3"/>
  <c r="G191" i="3"/>
  <c r="F39" i="3"/>
  <c r="G482" i="3"/>
  <c r="G253" i="3"/>
  <c r="G464" i="3"/>
  <c r="G109" i="3"/>
  <c r="G111" i="3"/>
  <c r="G549" i="3"/>
  <c r="G446" i="3"/>
  <c r="G21" i="3"/>
  <c r="G152" i="3"/>
  <c r="G445" i="3"/>
  <c r="G544" i="3"/>
  <c r="G499" i="3"/>
  <c r="F192" i="3"/>
  <c r="F539" i="3"/>
  <c r="F193" i="3"/>
  <c r="F480" i="3"/>
  <c r="G260" i="3"/>
  <c r="G57" i="3"/>
  <c r="G59" i="3"/>
  <c r="G383" i="3"/>
  <c r="G514" i="3"/>
  <c r="G307" i="3"/>
  <c r="F159" i="3"/>
  <c r="F291" i="3"/>
  <c r="F547" i="3"/>
  <c r="F24" i="3"/>
  <c r="G231" i="3"/>
  <c r="G13" i="3"/>
  <c r="G33" i="3"/>
  <c r="G339" i="3"/>
  <c r="G496" i="3"/>
  <c r="G237" i="3"/>
  <c r="G159" i="3"/>
  <c r="F23" i="3"/>
  <c r="G466" i="3"/>
  <c r="G157" i="3"/>
  <c r="G216" i="3"/>
  <c r="G469" i="3"/>
  <c r="F41" i="3"/>
  <c r="G531" i="3"/>
  <c r="F219" i="3"/>
  <c r="F461" i="3"/>
  <c r="F224" i="3"/>
  <c r="F496" i="3"/>
  <c r="F518" i="3"/>
  <c r="F329" i="3"/>
  <c r="F522" i="3"/>
  <c r="F305" i="3"/>
  <c r="G367" i="3"/>
  <c r="G287" i="3"/>
  <c r="G105" i="3"/>
  <c r="G91" i="3"/>
  <c r="G415" i="3"/>
  <c r="G535" i="3"/>
  <c r="G379" i="3"/>
  <c r="F175" i="3"/>
  <c r="F307" i="3"/>
  <c r="F465" i="3"/>
  <c r="F73" i="3"/>
  <c r="G265" i="3"/>
  <c r="G73" i="3"/>
  <c r="G67" i="3"/>
  <c r="G391" i="3"/>
  <c r="G519" i="3"/>
  <c r="G409" i="3"/>
  <c r="G293" i="3"/>
  <c r="G251" i="3"/>
  <c r="G550" i="3"/>
  <c r="F86" i="3"/>
  <c r="G526" i="3"/>
  <c r="F56" i="3"/>
  <c r="F387" i="3"/>
  <c r="F189" i="3"/>
  <c r="F220" i="3"/>
  <c r="G393" i="3"/>
  <c r="G272" i="3"/>
  <c r="G227" i="3"/>
  <c r="G534" i="3"/>
  <c r="F74" i="3"/>
  <c r="G250" i="3"/>
  <c r="G357" i="3"/>
  <c r="G209" i="3"/>
  <c r="G171" i="3"/>
  <c r="G495" i="3"/>
  <c r="G207" i="3"/>
  <c r="F43" i="3"/>
  <c r="G425" i="3"/>
  <c r="G459" i="3"/>
  <c r="F519" i="3"/>
  <c r="F464" i="3"/>
  <c r="F100" i="3"/>
  <c r="F173" i="3"/>
  <c r="F273" i="3"/>
  <c r="G301" i="3"/>
  <c r="F17" i="3"/>
  <c r="F247" i="3"/>
  <c r="F533" i="3"/>
  <c r="F248" i="3"/>
  <c r="F516" i="3"/>
  <c r="G333" i="3"/>
  <c r="F349" i="3"/>
  <c r="F392" i="3"/>
  <c r="F50" i="3"/>
  <c r="G366" i="3"/>
  <c r="F98" i="3"/>
  <c r="F163" i="3"/>
  <c r="F379" i="3"/>
  <c r="F426" i="3"/>
  <c r="F360" i="3"/>
  <c r="G440" i="3"/>
  <c r="F59" i="3"/>
  <c r="F279" i="3"/>
  <c r="F101" i="3"/>
  <c r="F338" i="3"/>
  <c r="F97" i="3"/>
  <c r="F346" i="3"/>
  <c r="F524" i="3"/>
  <c r="G506" i="3"/>
  <c r="F301" i="3"/>
  <c r="F382" i="3"/>
  <c r="F80" i="3"/>
  <c r="F58" i="3"/>
  <c r="G139" i="3"/>
  <c r="G494" i="3"/>
  <c r="F195" i="3"/>
  <c r="F514" i="3"/>
  <c r="G269" i="3"/>
  <c r="F249" i="3"/>
  <c r="F520" i="3"/>
  <c r="F214" i="3"/>
  <c r="F62" i="3"/>
  <c r="F135" i="3"/>
  <c r="F351" i="3"/>
  <c r="F350" i="3"/>
  <c r="F340" i="3"/>
  <c r="G484" i="3"/>
  <c r="F417" i="3"/>
  <c r="F315" i="3"/>
  <c r="G386" i="3"/>
  <c r="F83" i="3"/>
  <c r="F181" i="3"/>
  <c r="F240" i="3"/>
  <c r="F332" i="3"/>
  <c r="F302" i="3"/>
  <c r="G395" i="3"/>
  <c r="G72" i="3"/>
  <c r="G138" i="3"/>
  <c r="G384" i="3"/>
  <c r="F263" i="3"/>
  <c r="F264" i="3"/>
  <c r="F390" i="3"/>
  <c r="F361" i="3"/>
  <c r="F366" i="3"/>
  <c r="G51" i="3"/>
  <c r="G141" i="3"/>
  <c r="G543" i="3"/>
  <c r="F459" i="3"/>
  <c r="G548" i="3"/>
  <c r="G345" i="3"/>
  <c r="G185" i="3"/>
  <c r="G155" i="3"/>
  <c r="G479" i="3"/>
  <c r="F32" i="3"/>
  <c r="G443" i="3"/>
  <c r="G53" i="3"/>
  <c r="F339" i="3"/>
  <c r="F549" i="3"/>
  <c r="F137" i="3"/>
  <c r="G324" i="3"/>
  <c r="G153" i="3"/>
  <c r="G131" i="3"/>
  <c r="G455" i="3"/>
  <c r="F16" i="3"/>
  <c r="G419" i="3"/>
  <c r="G276" i="3"/>
  <c r="G81" i="3"/>
  <c r="G75" i="3"/>
  <c r="G399" i="3"/>
  <c r="G79" i="3"/>
  <c r="G533" i="3"/>
  <c r="G448" i="3"/>
  <c r="F67" i="3"/>
  <c r="F283" i="3"/>
  <c r="F109" i="3"/>
  <c r="F288" i="3"/>
  <c r="G162" i="3"/>
  <c r="G365" i="3"/>
  <c r="G187" i="3"/>
  <c r="G507" i="3"/>
  <c r="F53" i="3"/>
  <c r="G475" i="3"/>
  <c r="G404" i="3"/>
  <c r="F355" i="3"/>
  <c r="F34" i="3"/>
  <c r="F169" i="3"/>
  <c r="G349" i="3"/>
  <c r="G201" i="3"/>
  <c r="G163" i="3"/>
  <c r="G487" i="3"/>
  <c r="F37" i="3"/>
  <c r="G122" i="3"/>
  <c r="G303" i="3"/>
  <c r="G121" i="3"/>
  <c r="G107" i="3"/>
  <c r="G431" i="3"/>
  <c r="G127" i="3"/>
  <c r="F7" i="3"/>
  <c r="G508" i="3"/>
  <c r="F87" i="3"/>
  <c r="F303" i="3"/>
  <c r="F222" i="3"/>
  <c r="F304" i="3"/>
  <c r="F469" i="3"/>
  <c r="F68" i="3"/>
  <c r="F393" i="3"/>
  <c r="F77" i="3"/>
  <c r="F433" i="3"/>
  <c r="G69" i="3"/>
  <c r="G389" i="3"/>
  <c r="G267" i="3"/>
  <c r="G219" i="3"/>
  <c r="G528" i="3"/>
  <c r="F70" i="3"/>
  <c r="G504" i="3"/>
  <c r="G522" i="3"/>
  <c r="F371" i="3"/>
  <c r="F125" i="3"/>
  <c r="F201" i="3"/>
  <c r="G373" i="3"/>
  <c r="G241" i="3"/>
  <c r="G195" i="3"/>
  <c r="G512" i="3"/>
  <c r="G248" i="3"/>
  <c r="G493" i="3"/>
  <c r="G394" i="3"/>
  <c r="G337" i="3"/>
  <c r="G259" i="3"/>
  <c r="F150" i="3"/>
  <c r="F63" i="3"/>
  <c r="F184" i="3"/>
  <c r="F451" i="3"/>
  <c r="F378" i="3"/>
  <c r="F284" i="3"/>
  <c r="G477" i="3"/>
  <c r="G378" i="3"/>
  <c r="G321" i="3"/>
  <c r="G165" i="3"/>
  <c r="F138" i="3"/>
  <c r="G136" i="3"/>
  <c r="G441" i="3"/>
  <c r="G336" i="3"/>
  <c r="G284" i="3"/>
  <c r="G202" i="3"/>
  <c r="G340" i="3"/>
  <c r="G490" i="3"/>
  <c r="G177" i="3"/>
  <c r="F131" i="3"/>
  <c r="F326" i="3"/>
  <c r="F509" i="3"/>
  <c r="F474" i="3"/>
  <c r="F525" i="3"/>
  <c r="F21" i="3"/>
  <c r="F115" i="3"/>
  <c r="F331" i="3"/>
  <c r="F278" i="3"/>
  <c r="F324" i="3"/>
  <c r="F409" i="3"/>
  <c r="F112" i="3"/>
  <c r="F452" i="3"/>
  <c r="F108" i="3"/>
  <c r="G538" i="3"/>
  <c r="F318" i="3"/>
  <c r="G311" i="3"/>
  <c r="G515" i="3"/>
  <c r="F295" i="3"/>
  <c r="F45" i="3"/>
  <c r="G243" i="3"/>
  <c r="G491" i="3"/>
  <c r="F363" i="3"/>
  <c r="F57" i="3"/>
  <c r="F156" i="3"/>
  <c r="F542" i="3"/>
  <c r="F421" i="3"/>
  <c r="F140" i="3"/>
  <c r="G101" i="3"/>
  <c r="F246" i="3"/>
  <c r="G169" i="3"/>
  <c r="G229" i="3"/>
  <c r="F411" i="3"/>
  <c r="F512" i="3"/>
  <c r="F345" i="3"/>
  <c r="F84" i="3"/>
  <c r="G408" i="3"/>
  <c r="G368" i="3"/>
  <c r="F523" i="3"/>
  <c r="F272" i="3"/>
  <c r="F429" i="3"/>
  <c r="G364" i="3"/>
  <c r="F312" i="3"/>
  <c r="F215" i="3"/>
  <c r="F502" i="3"/>
  <c r="F280" i="3"/>
  <c r="F256" i="3"/>
  <c r="F319" i="3"/>
  <c r="G263" i="3"/>
  <c r="F178" i="3"/>
  <c r="G428" i="3"/>
  <c r="F52" i="3"/>
  <c r="F441" i="3"/>
  <c r="F369" i="3"/>
  <c r="F94" i="3"/>
  <c r="F200" i="3"/>
  <c r="F149" i="3"/>
  <c r="F356" i="3"/>
  <c r="F69" i="3"/>
  <c r="F172" i="3"/>
  <c r="F449" i="3"/>
  <c r="F488" i="3"/>
  <c r="F321" i="3"/>
  <c r="G407" i="3"/>
  <c r="G435" i="3"/>
  <c r="F251" i="3"/>
  <c r="G546" i="3"/>
  <c r="F186" i="3"/>
  <c r="G347" i="3"/>
  <c r="G296" i="3"/>
  <c r="F104" i="3"/>
  <c r="F113" i="3"/>
  <c r="F231" i="3"/>
  <c r="F492" i="3"/>
  <c r="F290" i="3"/>
  <c r="F187" i="3"/>
  <c r="G532" i="3"/>
  <c r="F347" i="3"/>
  <c r="G511" i="3"/>
  <c r="F503" i="3"/>
  <c r="F517" i="3"/>
  <c r="F221" i="3"/>
  <c r="F370" i="3"/>
  <c r="F257" i="3"/>
  <c r="F20" i="3"/>
  <c r="F75" i="3"/>
  <c r="F463" i="3"/>
  <c r="F212" i="3"/>
  <c r="G539" i="3"/>
  <c r="F147" i="3"/>
  <c r="F447" i="3"/>
  <c r="F428" i="3"/>
  <c r="F444" i="3"/>
  <c r="F245" i="3"/>
  <c r="F412" i="3"/>
  <c r="F197" i="3"/>
  <c r="G530" i="3"/>
  <c r="G463" i="3"/>
  <c r="F146" i="3"/>
  <c r="F529" i="3"/>
  <c r="F294" i="3"/>
  <c r="F425" i="3"/>
  <c r="F337" i="3"/>
  <c r="F190" i="3"/>
  <c r="F160" i="3"/>
  <c r="G492" i="3"/>
  <c r="F468" i="3"/>
  <c r="F408" i="3"/>
  <c r="F183" i="3"/>
  <c r="F36" i="3"/>
  <c r="F383" i="3"/>
  <c r="F498" i="3"/>
  <c r="F394" i="3"/>
  <c r="F27" i="3"/>
  <c r="F122" i="3"/>
  <c r="G308" i="3"/>
  <c r="F38" i="3"/>
  <c r="G380" i="3"/>
  <c r="G452" i="3"/>
  <c r="F358" i="3"/>
  <c r="F334" i="3"/>
  <c r="G510" i="3"/>
  <c r="F287" i="3"/>
  <c r="F418" i="3"/>
  <c r="F420" i="3"/>
  <c r="F314" i="3"/>
  <c r="F253" i="3"/>
  <c r="F274" i="3"/>
  <c r="G516" i="3"/>
  <c r="F473" i="3"/>
  <c r="G323" i="3"/>
  <c r="F28" i="3"/>
  <c r="F507" i="3"/>
  <c r="F103" i="3"/>
  <c r="G25" i="3"/>
  <c r="G24" i="3"/>
  <c r="G5" i="3"/>
  <c r="F327" i="3"/>
  <c r="F320" i="3"/>
  <c r="F422" i="3"/>
  <c r="F377" i="3"/>
  <c r="F546" i="3"/>
  <c r="G179" i="3"/>
  <c r="G348" i="3"/>
  <c r="F72" i="3"/>
  <c r="F479" i="3"/>
  <c r="F81" i="3"/>
  <c r="F436" i="3"/>
  <c r="F362" i="3"/>
  <c r="F269" i="3"/>
  <c r="F322" i="3"/>
  <c r="F226" i="3"/>
  <c r="F85" i="3"/>
  <c r="G416" i="3"/>
  <c r="F54" i="3"/>
  <c r="F271" i="3"/>
  <c r="F61" i="3"/>
  <c r="F276" i="3"/>
  <c r="G439" i="3"/>
  <c r="G451" i="3"/>
  <c r="F136" i="3"/>
  <c r="F511" i="3"/>
  <c r="F364" i="3"/>
  <c r="F13" i="3"/>
  <c r="F213" i="3"/>
  <c r="F145" i="3"/>
  <c r="F348" i="3"/>
  <c r="F365" i="3"/>
  <c r="G450" i="3"/>
  <c r="F481" i="3"/>
  <c r="G503" i="3"/>
  <c r="F299" i="3"/>
  <c r="F325" i="3"/>
  <c r="F373" i="3"/>
  <c r="F335" i="3"/>
  <c r="G197" i="3"/>
  <c r="F407" i="3"/>
  <c r="F462" i="3"/>
  <c r="F437" i="3"/>
  <c r="F316" i="3"/>
  <c r="F258" i="3"/>
  <c r="F540" i="3"/>
  <c r="F460" i="3"/>
  <c r="F438" i="3"/>
  <c r="F490" i="3"/>
  <c r="F471" i="3"/>
  <c r="F309" i="3"/>
  <c r="F541" i="3"/>
  <c r="F300" i="3"/>
  <c r="F405" i="3"/>
  <c r="F60" i="3"/>
  <c r="G147" i="3"/>
  <c r="F155" i="3"/>
  <c r="F292" i="3"/>
  <c r="F381" i="3"/>
  <c r="G83" i="3"/>
  <c r="G402" i="3"/>
  <c r="F544" i="3"/>
  <c r="F401" i="3"/>
  <c r="F311" i="3"/>
  <c r="F238" i="3"/>
  <c r="F76" i="3"/>
  <c r="F440" i="3"/>
  <c r="F194" i="3"/>
  <c r="F443" i="3"/>
  <c r="G137" i="3"/>
  <c r="F188" i="3"/>
  <c r="F117" i="3"/>
  <c r="F493" i="3"/>
  <c r="F167" i="3"/>
  <c r="F508" i="3"/>
  <c r="F6" i="3"/>
  <c r="F396" i="3"/>
  <c r="F210" i="3"/>
  <c r="G49" i="3"/>
  <c r="F141" i="3"/>
  <c r="F504" i="3"/>
  <c r="G523" i="3"/>
  <c r="F177" i="3"/>
  <c r="G181" i="3"/>
  <c r="F205" i="3"/>
  <c r="F237" i="3"/>
  <c r="G332" i="3"/>
  <c r="F328" i="3"/>
  <c r="F92" i="3"/>
  <c r="F229" i="3"/>
  <c r="F336" i="3"/>
  <c r="G289" i="3"/>
  <c r="F121" i="3"/>
  <c r="F218" i="3"/>
  <c r="F285" i="3"/>
  <c r="F456" i="3"/>
  <c r="F385" i="3"/>
  <c r="G480" i="3"/>
  <c r="F18" i="3"/>
  <c r="F5" i="3"/>
  <c r="F296" i="3"/>
  <c r="F78" i="3"/>
  <c r="G468" i="3"/>
  <c r="F535" i="3"/>
  <c r="F261" i="3"/>
  <c r="F386" i="3"/>
  <c r="F260" i="3"/>
  <c r="F404" i="3"/>
  <c r="F472" i="3"/>
  <c r="F99" i="3"/>
  <c r="G186" i="3"/>
  <c r="G167" i="3"/>
  <c r="F12" i="3"/>
  <c r="F244" i="3"/>
  <c r="G245" i="3"/>
  <c r="F242" i="3"/>
  <c r="G346" i="3"/>
  <c r="G467" i="3"/>
  <c r="F267" i="3"/>
  <c r="G412" i="3"/>
  <c r="F532" i="3"/>
  <c r="F406" i="3"/>
  <c r="F487" i="3"/>
  <c r="F110" i="3"/>
  <c r="F453" i="3"/>
  <c r="F341" i="3"/>
  <c r="F128" i="3"/>
  <c r="G189" i="3"/>
  <c r="G421" i="3"/>
  <c r="G509" i="3"/>
  <c r="G291" i="3"/>
  <c r="F400" i="3"/>
  <c r="F164" i="3"/>
  <c r="F445" i="3"/>
  <c r="G502" i="3"/>
  <c r="F71" i="3"/>
  <c r="F375" i="3"/>
  <c r="F208" i="3"/>
  <c r="F484" i="3"/>
  <c r="F478" i="3"/>
  <c r="F317" i="3"/>
  <c r="F486" i="3"/>
  <c r="F494" i="3"/>
  <c r="G89" i="3"/>
  <c r="F26" i="3"/>
  <c r="F119" i="3"/>
  <c r="G85" i="3"/>
  <c r="F235" i="3"/>
  <c r="G505" i="3"/>
  <c r="G405" i="3"/>
  <c r="G403" i="3"/>
  <c r="F495" i="3"/>
  <c r="F448" i="3"/>
  <c r="F8" i="3"/>
  <c r="G460" i="3"/>
  <c r="F241" i="3"/>
  <c r="F14" i="3"/>
  <c r="G536" i="3"/>
  <c r="F223" i="3"/>
  <c r="F477" i="3"/>
  <c r="F228" i="3"/>
  <c r="F500" i="3"/>
  <c r="F526" i="3"/>
  <c r="F333" i="3"/>
  <c r="F530" i="3"/>
  <c r="G388" i="3"/>
  <c r="G261" i="3"/>
  <c r="F66" i="3"/>
  <c r="F139" i="3"/>
  <c r="F359" i="3"/>
  <c r="F354" i="3"/>
  <c r="F344" i="3"/>
  <c r="G376" i="3"/>
  <c r="F33" i="3"/>
  <c r="F255" i="3"/>
  <c r="G149" i="3"/>
  <c r="F93" i="3"/>
  <c r="F550" i="3"/>
  <c r="G352" i="3"/>
  <c r="F230" i="3"/>
  <c r="F130" i="3"/>
  <c r="G520" i="3"/>
  <c r="F545" i="3"/>
  <c r="F142" i="3"/>
  <c r="F185" i="3"/>
  <c r="F234" i="3"/>
  <c r="F506" i="3"/>
  <c r="F528" i="3"/>
  <c r="J527" i="3" s="1"/>
  <c r="F209" i="3"/>
  <c r="F543" i="3"/>
  <c r="F29" i="3"/>
  <c r="F180" i="3"/>
  <c r="F203" i="3"/>
  <c r="F491" i="3"/>
  <c r="F51" i="3"/>
  <c r="F270" i="3"/>
  <c r="F410" i="3"/>
  <c r="G524" i="3"/>
  <c r="F485" i="3"/>
  <c r="G211" i="3"/>
  <c r="G444" i="3"/>
  <c r="F343" i="3"/>
  <c r="F380" i="3"/>
  <c r="F430" i="3"/>
  <c r="F376" i="3"/>
  <c r="F442" i="3"/>
  <c r="F129" i="3"/>
  <c r="F497" i="3"/>
  <c r="F357" i="3"/>
  <c r="F537" i="3"/>
  <c r="J536" i="3" s="1"/>
  <c r="F179" i="3"/>
  <c r="F466" i="3"/>
  <c r="F204" i="3"/>
  <c r="F353" i="3"/>
  <c r="F168" i="3"/>
  <c r="F527" i="3"/>
  <c r="F174" i="3"/>
  <c r="F427" i="3"/>
  <c r="F489" i="3"/>
  <c r="F454" i="3"/>
  <c r="F289" i="3"/>
  <c r="F40" i="3"/>
  <c r="G117" i="3"/>
  <c r="F457" i="3"/>
  <c r="F389" i="3"/>
  <c r="F470" i="3"/>
  <c r="G427" i="3"/>
  <c r="F388" i="3"/>
  <c r="J387" i="3" s="1"/>
  <c r="F402" i="3"/>
  <c r="F413" i="3"/>
  <c r="F536" i="3"/>
  <c r="F286" i="3"/>
  <c r="G173" i="3"/>
  <c r="F207" i="3"/>
  <c r="F157" i="3"/>
  <c r="G288" i="3"/>
  <c r="F206" i="3"/>
  <c r="F176" i="3"/>
  <c r="F374" i="3"/>
  <c r="F298" i="3"/>
  <c r="F277" i="3"/>
  <c r="G420" i="3"/>
  <c r="G396" i="3"/>
  <c r="F116" i="3"/>
  <c r="F399" i="3"/>
  <c r="G329" i="3"/>
  <c r="G489" i="3"/>
  <c r="F239" i="3"/>
  <c r="F384" i="3"/>
  <c r="F132" i="3"/>
  <c r="F266" i="3"/>
  <c r="G372" i="3"/>
  <c r="F49" i="3"/>
  <c r="F439" i="3"/>
  <c r="F161" i="3"/>
  <c r="F262" i="3"/>
  <c r="G61" i="3"/>
  <c r="F89" i="3"/>
  <c r="G264" i="3"/>
  <c r="F216" i="3"/>
  <c r="F510" i="3"/>
  <c r="F423" i="3"/>
  <c r="F96" i="3"/>
  <c r="G309" i="3"/>
  <c r="F431" i="3"/>
  <c r="F281" i="3"/>
  <c r="G472" i="3"/>
  <c r="F548" i="3"/>
  <c r="F424" i="3"/>
  <c r="J423" i="3" s="1"/>
  <c r="F162" i="3"/>
  <c r="J161" i="3" s="1"/>
  <c r="G474" i="3"/>
  <c r="F107" i="3"/>
  <c r="F217" i="3"/>
  <c r="F91" i="3"/>
  <c r="F308" i="3"/>
  <c r="F397" i="3"/>
  <c r="F225" i="3"/>
  <c r="G436" i="3"/>
  <c r="F42" i="3"/>
  <c r="F123" i="3"/>
  <c r="F306" i="3"/>
  <c r="F414" i="3"/>
  <c r="G542" i="3"/>
  <c r="F124" i="3"/>
  <c r="F476" i="3"/>
  <c r="F501" i="3"/>
  <c r="F297" i="3"/>
  <c r="F126" i="3"/>
  <c r="F395" i="3"/>
  <c r="F372" i="3"/>
  <c r="F513" i="3"/>
  <c r="G483" i="3"/>
  <c r="G115" i="3"/>
  <c r="G213" i="3"/>
  <c r="F293" i="3"/>
  <c r="J288" i="3" l="1"/>
  <c r="J409" i="3"/>
  <c r="J544" i="3"/>
  <c r="J332" i="3"/>
  <c r="J234" i="3"/>
  <c r="J503" i="3"/>
  <c r="J492" i="3"/>
  <c r="J298" i="3"/>
  <c r="J480" i="3"/>
  <c r="J347" i="3"/>
  <c r="J376" i="3"/>
  <c r="J448" i="3"/>
  <c r="J279" i="3"/>
  <c r="J83" i="3"/>
  <c r="J362" i="3"/>
  <c r="J473" i="3"/>
  <c r="J137" i="3"/>
  <c r="J108" i="3"/>
  <c r="J513" i="3"/>
  <c r="J518" i="3"/>
  <c r="J309" i="3"/>
  <c r="J63" i="3"/>
  <c r="J153" i="3"/>
  <c r="J466" i="3"/>
  <c r="J198" i="3"/>
  <c r="J126" i="3"/>
  <c r="J170" i="3"/>
  <c r="G429" i="3"/>
  <c r="H76" i="3"/>
  <c r="H199" i="3"/>
  <c r="H167" i="3"/>
  <c r="H283" i="3"/>
  <c r="H369" i="3"/>
  <c r="H36" i="3"/>
  <c r="H117" i="3"/>
  <c r="H542" i="3"/>
  <c r="H270" i="3"/>
  <c r="H351" i="3"/>
  <c r="H299" i="3"/>
  <c r="H6" i="3"/>
  <c r="H323" i="3"/>
  <c r="H406" i="3"/>
  <c r="H169" i="3"/>
  <c r="H516" i="3"/>
  <c r="H108" i="3"/>
  <c r="H322" i="3"/>
  <c r="H535" i="3"/>
  <c r="H52" i="3"/>
  <c r="H225" i="3"/>
  <c r="H53" i="3"/>
  <c r="H403" i="3"/>
  <c r="H82" i="3"/>
  <c r="H198" i="3"/>
  <c r="H292" i="3"/>
  <c r="H309" i="3"/>
  <c r="H8" i="3"/>
  <c r="H478" i="3"/>
  <c r="H184" i="3"/>
  <c r="H242" i="3"/>
  <c r="H128" i="3"/>
  <c r="H153" i="3"/>
  <c r="H152" i="3"/>
  <c r="H203" i="3"/>
  <c r="H178" i="3"/>
  <c r="H511" i="3"/>
  <c r="H107" i="3"/>
  <c r="H320" i="3"/>
  <c r="H450" i="3"/>
  <c r="H208" i="3"/>
  <c r="H388" i="3"/>
  <c r="H177" i="3"/>
  <c r="H33" i="3"/>
  <c r="H338" i="3"/>
  <c r="H426" i="3"/>
  <c r="H112" i="3"/>
  <c r="H207" i="3"/>
  <c r="H245" i="3"/>
  <c r="H189" i="3"/>
  <c r="H416" i="3"/>
  <c r="H99" i="3"/>
  <c r="H130" i="3"/>
  <c r="H405" i="3"/>
  <c r="H459" i="3"/>
  <c r="H407" i="3"/>
  <c r="H393" i="3"/>
  <c r="H182" i="3"/>
  <c r="H404" i="3"/>
  <c r="H317" i="3"/>
  <c r="H549" i="3"/>
  <c r="H147" i="3"/>
  <c r="H321" i="3"/>
  <c r="H161" i="3"/>
  <c r="H17" i="3"/>
  <c r="H316" i="3"/>
  <c r="H410" i="3"/>
  <c r="H91" i="3"/>
  <c r="H186" i="3"/>
  <c r="H229" i="3"/>
  <c r="H157" i="3"/>
  <c r="H400" i="3"/>
  <c r="H78" i="3"/>
  <c r="H98" i="3"/>
  <c r="H381" i="3"/>
  <c r="H550" i="3"/>
  <c r="H363" i="3"/>
  <c r="H349" i="3"/>
  <c r="H64" i="3"/>
  <c r="H339" i="3"/>
  <c r="H196" i="3"/>
  <c r="H517" i="3"/>
  <c r="H62" i="3"/>
  <c r="H106" i="3"/>
  <c r="H525" i="3"/>
  <c r="H83" i="3"/>
  <c r="H243" i="3"/>
  <c r="H540" i="3"/>
  <c r="H194" i="3"/>
  <c r="H180" i="3"/>
  <c r="H305" i="3"/>
  <c r="H129" i="3"/>
  <c r="H89" i="3"/>
  <c r="H252" i="3"/>
  <c r="H362" i="3"/>
  <c r="H27" i="3"/>
  <c r="H122" i="3"/>
  <c r="H181" i="3"/>
  <c r="H483" i="3"/>
  <c r="H352" i="3"/>
  <c r="H14" i="3"/>
  <c r="H418" i="3"/>
  <c r="H255" i="3"/>
  <c r="H454" i="3"/>
  <c r="H330" i="3"/>
  <c r="H138" i="3"/>
  <c r="H289" i="3"/>
  <c r="H113" i="3"/>
  <c r="H57" i="3"/>
  <c r="H231" i="3"/>
  <c r="H346" i="3"/>
  <c r="H417" i="3"/>
  <c r="H100" i="3"/>
  <c r="H165" i="3"/>
  <c r="H467" i="3"/>
  <c r="H334" i="3"/>
  <c r="H415" i="3"/>
  <c r="H398" i="3"/>
  <c r="H170" i="3"/>
  <c r="H424" i="3"/>
  <c r="H140" i="3"/>
  <c r="H20" i="3"/>
  <c r="H493" i="3"/>
  <c r="H423" i="3"/>
  <c r="H158" i="3"/>
  <c r="H508" i="3"/>
  <c r="H536" i="3"/>
  <c r="H442" i="3"/>
  <c r="H154" i="3"/>
  <c r="H389" i="3"/>
  <c r="H402" i="3"/>
  <c r="H399" i="3"/>
  <c r="H318" i="3"/>
  <c r="H455" i="3"/>
  <c r="H476" i="3"/>
  <c r="H485" i="3"/>
  <c r="H96" i="3"/>
  <c r="H92" i="3"/>
  <c r="H72" i="3"/>
  <c r="H26" i="3"/>
  <c r="H303" i="3"/>
  <c r="H336" i="3"/>
  <c r="H332" i="3"/>
  <c r="H254" i="3"/>
  <c r="H530" i="3"/>
  <c r="H452" i="3"/>
  <c r="H461" i="3"/>
  <c r="H377" i="3"/>
  <c r="H390" i="3"/>
  <c r="H391" i="3"/>
  <c r="H297" i="3"/>
  <c r="H276" i="3"/>
  <c r="H86" i="3"/>
  <c r="H315" i="3"/>
  <c r="H87" i="3"/>
  <c r="H311" i="3"/>
  <c r="H67" i="3"/>
  <c r="H238" i="3"/>
  <c r="H392" i="3"/>
  <c r="H518" i="3"/>
  <c r="H141" i="3"/>
  <c r="H281" i="3"/>
  <c r="H127" i="3"/>
  <c r="H340" i="3"/>
  <c r="H75" i="3"/>
  <c r="H214" i="3"/>
  <c r="H354" i="3"/>
  <c r="H71" i="3"/>
  <c r="H183" i="3"/>
  <c r="H300" i="3"/>
  <c r="H395" i="3"/>
  <c r="H56" i="3"/>
  <c r="H142" i="3"/>
  <c r="H227" i="3"/>
  <c r="H312" i="3"/>
  <c r="H384" i="3"/>
  <c r="H446" i="3"/>
  <c r="H510" i="3"/>
  <c r="H451" i="3"/>
  <c r="H125" i="3"/>
  <c r="H25" i="3"/>
  <c r="H85" i="3"/>
  <c r="H149" i="3"/>
  <c r="H213" i="3"/>
  <c r="H277" i="3"/>
  <c r="H341" i="3"/>
  <c r="H79" i="3"/>
  <c r="H164" i="3"/>
  <c r="H250" i="3"/>
  <c r="H335" i="3"/>
  <c r="H401" i="3"/>
  <c r="H70" i="3"/>
  <c r="H155" i="3"/>
  <c r="H240" i="3"/>
  <c r="H326" i="3"/>
  <c r="H394" i="3"/>
  <c r="H39" i="3"/>
  <c r="H124" i="3"/>
  <c r="H210" i="3"/>
  <c r="H295" i="3"/>
  <c r="H371" i="3"/>
  <c r="H13" i="3"/>
  <c r="H73" i="3"/>
  <c r="H21" i="3"/>
  <c r="H81" i="3"/>
  <c r="H145" i="3"/>
  <c r="H209" i="3"/>
  <c r="H273" i="3"/>
  <c r="H337" i="3"/>
  <c r="H74" i="3"/>
  <c r="H159" i="3"/>
  <c r="H472" i="3"/>
  <c r="H307" i="3"/>
  <c r="H285" i="3"/>
  <c r="H80" i="3"/>
  <c r="H531" i="3"/>
  <c r="H205" i="3"/>
  <c r="H90" i="3"/>
  <c r="H192" i="3"/>
  <c r="H447" i="3"/>
  <c r="H333" i="3"/>
  <c r="H260" i="3"/>
  <c r="H310" i="3"/>
  <c r="H306" i="3"/>
  <c r="H232" i="3"/>
  <c r="H514" i="3"/>
  <c r="H444" i="3"/>
  <c r="H453" i="3"/>
  <c r="H397" i="3"/>
  <c r="H414" i="3"/>
  <c r="H411" i="3"/>
  <c r="H237" i="3"/>
  <c r="H132" i="3"/>
  <c r="H224" i="3"/>
  <c r="H220" i="3"/>
  <c r="H168" i="3"/>
  <c r="H466" i="3"/>
  <c r="H543" i="3"/>
  <c r="H548" i="3"/>
  <c r="H239" i="3"/>
  <c r="H294" i="3"/>
  <c r="H290" i="3"/>
  <c r="H233" i="3"/>
  <c r="H191" i="3"/>
  <c r="H32" i="3"/>
  <c r="H256" i="3"/>
  <c r="H28" i="3"/>
  <c r="H258" i="3"/>
  <c r="H24" i="3"/>
  <c r="H195" i="3"/>
  <c r="H360" i="3"/>
  <c r="H486" i="3"/>
  <c r="H61" i="3"/>
  <c r="H217" i="3"/>
  <c r="H84" i="3"/>
  <c r="H298" i="3"/>
  <c r="H16" i="3"/>
  <c r="H187" i="3"/>
  <c r="H331" i="3"/>
  <c r="H12" i="3"/>
  <c r="H156" i="3"/>
  <c r="H268" i="3"/>
  <c r="H375" i="3"/>
  <c r="H35" i="3"/>
  <c r="H120" i="3"/>
  <c r="H206" i="3"/>
  <c r="H291" i="3"/>
  <c r="H368" i="3"/>
  <c r="H421" i="3"/>
  <c r="H494" i="3"/>
  <c r="H435" i="3"/>
  <c r="H93" i="3"/>
  <c r="H9" i="3"/>
  <c r="H69" i="3"/>
  <c r="H133" i="3"/>
  <c r="H197" i="3"/>
  <c r="H261" i="3"/>
  <c r="H325" i="3"/>
  <c r="H58" i="3"/>
  <c r="H143" i="3"/>
  <c r="H228" i="3"/>
  <c r="H314" i="3"/>
  <c r="H385" i="3"/>
  <c r="H48" i="3"/>
  <c r="H134" i="3"/>
  <c r="H219" i="3"/>
  <c r="H304" i="3"/>
  <c r="H378" i="3"/>
  <c r="H18" i="3"/>
  <c r="H103" i="3"/>
  <c r="H188" i="3"/>
  <c r="H274" i="3"/>
  <c r="H355" i="3"/>
  <c r="H419" i="3"/>
  <c r="H396" i="3"/>
  <c r="H282" i="3"/>
  <c r="H222" i="3"/>
  <c r="H431" i="3"/>
  <c r="H544" i="3"/>
  <c r="H539" i="3"/>
  <c r="H458" i="3"/>
  <c r="H449" i="3"/>
  <c r="H440" i="3"/>
  <c r="H506" i="3"/>
  <c r="H136" i="3"/>
  <c r="H68" i="3"/>
  <c r="H7" i="3"/>
  <c r="H345" i="3"/>
  <c r="H139" i="3"/>
  <c r="H358" i="3"/>
  <c r="H135" i="3"/>
  <c r="H359" i="3"/>
  <c r="H104" i="3"/>
  <c r="H275" i="3"/>
  <c r="H420" i="3"/>
  <c r="H546" i="3"/>
  <c r="H519" i="3"/>
  <c r="H460" i="3"/>
  <c r="H524" i="3"/>
  <c r="H469" i="3"/>
  <c r="H533" i="3"/>
  <c r="H38" i="3"/>
  <c r="H267" i="3"/>
  <c r="H34" i="3"/>
  <c r="H263" i="3"/>
  <c r="H30" i="3"/>
  <c r="H200" i="3"/>
  <c r="H301" i="3"/>
  <c r="H253" i="3"/>
  <c r="H218" i="3"/>
  <c r="H54" i="3"/>
  <c r="H278" i="3"/>
  <c r="H50" i="3"/>
  <c r="H279" i="3"/>
  <c r="H40" i="3"/>
  <c r="H211" i="3"/>
  <c r="H372" i="3"/>
  <c r="H498" i="3"/>
  <c r="H495" i="3"/>
  <c r="H436" i="3"/>
  <c r="H500" i="3"/>
  <c r="H445" i="3"/>
  <c r="H509" i="3"/>
  <c r="H324" i="3"/>
  <c r="H123" i="3"/>
  <c r="H350" i="3"/>
  <c r="H119" i="3"/>
  <c r="H347" i="3"/>
  <c r="H137" i="3"/>
  <c r="H265" i="3"/>
  <c r="H63" i="3"/>
  <c r="H234" i="3"/>
  <c r="H373" i="3"/>
  <c r="H59" i="3"/>
  <c r="H171" i="3"/>
  <c r="H288" i="3"/>
  <c r="H386" i="3"/>
  <c r="H55" i="3"/>
  <c r="H172" i="3"/>
  <c r="H284" i="3"/>
  <c r="H383" i="3"/>
  <c r="H46" i="3"/>
  <c r="H131" i="3"/>
  <c r="H216" i="3"/>
  <c r="H302" i="3"/>
  <c r="H376" i="3"/>
  <c r="H438" i="3"/>
  <c r="H502" i="3"/>
  <c r="H443" i="3"/>
  <c r="H109" i="3"/>
  <c r="H121" i="3"/>
  <c r="H249" i="3"/>
  <c r="H42" i="3"/>
  <c r="H212" i="3"/>
  <c r="H361" i="3"/>
  <c r="H43" i="3"/>
  <c r="H160" i="3"/>
  <c r="H272" i="3"/>
  <c r="H374" i="3"/>
  <c r="H44" i="3"/>
  <c r="H474" i="3"/>
  <c r="H51" i="3"/>
  <c r="H521" i="3"/>
  <c r="H512" i="3"/>
  <c r="H507" i="3"/>
  <c r="H545" i="3"/>
  <c r="H412" i="3"/>
  <c r="H328" i="3"/>
  <c r="H489" i="3"/>
  <c r="H480" i="3"/>
  <c r="H463" i="3"/>
  <c r="H513" i="3"/>
  <c r="H504" i="3"/>
  <c r="H499" i="3"/>
  <c r="H380" i="3"/>
  <c r="H269" i="3"/>
  <c r="H221" i="3"/>
  <c r="H175" i="3"/>
  <c r="H22" i="3"/>
  <c r="H251" i="3"/>
  <c r="H23" i="3"/>
  <c r="H247" i="3"/>
  <c r="H19" i="3"/>
  <c r="H190" i="3"/>
  <c r="H356" i="3"/>
  <c r="H482" i="3"/>
  <c r="H487" i="3"/>
  <c r="H5" i="3"/>
  <c r="H492" i="3"/>
  <c r="H437" i="3"/>
  <c r="H501" i="3"/>
  <c r="H357" i="3"/>
  <c r="H150" i="3"/>
  <c r="H370" i="3"/>
  <c r="H151" i="3"/>
  <c r="H367" i="3"/>
  <c r="H115" i="3"/>
  <c r="H286" i="3"/>
  <c r="H111" i="3"/>
  <c r="H47" i="3"/>
  <c r="H365" i="3"/>
  <c r="H166" i="3"/>
  <c r="H382" i="3"/>
  <c r="H162" i="3"/>
  <c r="H379" i="3"/>
  <c r="H126" i="3"/>
  <c r="H296" i="3"/>
  <c r="H433" i="3"/>
  <c r="H439" i="3"/>
  <c r="H527" i="3"/>
  <c r="H468" i="3"/>
  <c r="H532" i="3"/>
  <c r="H477" i="3"/>
  <c r="H541" i="3"/>
  <c r="H11" i="3"/>
  <c r="H235" i="3"/>
  <c r="H434" i="3"/>
  <c r="H236" i="3"/>
  <c r="H49" i="3"/>
  <c r="H201" i="3"/>
  <c r="H329" i="3"/>
  <c r="H148" i="3"/>
  <c r="H319" i="3"/>
  <c r="H413" i="3"/>
  <c r="H118" i="3"/>
  <c r="H230" i="3"/>
  <c r="H342" i="3"/>
  <c r="H430" i="3"/>
  <c r="H114" i="3"/>
  <c r="H226" i="3"/>
  <c r="H343" i="3"/>
  <c r="H427" i="3"/>
  <c r="H88" i="3"/>
  <c r="H174" i="3"/>
  <c r="H259" i="3"/>
  <c r="H344" i="3"/>
  <c r="H408" i="3"/>
  <c r="H470" i="3"/>
  <c r="H534" i="3"/>
  <c r="H475" i="3"/>
  <c r="H173" i="3"/>
  <c r="H185" i="3"/>
  <c r="H348" i="3"/>
  <c r="H179" i="3"/>
  <c r="H457" i="3"/>
  <c r="H448" i="3"/>
  <c r="H522" i="3"/>
  <c r="H481" i="3"/>
  <c r="H479" i="3"/>
  <c r="H515" i="3"/>
  <c r="H547" i="3"/>
  <c r="H456" i="3"/>
  <c r="H488" i="3"/>
  <c r="H520" i="3"/>
  <c r="H432" i="3"/>
  <c r="H465" i="3"/>
  <c r="H497" i="3"/>
  <c r="H529" i="3"/>
  <c r="H94" i="3"/>
  <c r="H264" i="3"/>
  <c r="H364" i="3"/>
  <c r="H428" i="3"/>
  <c r="H490" i="3"/>
  <c r="H425" i="3"/>
  <c r="H491" i="3"/>
  <c r="H523" i="3"/>
  <c r="H429" i="3"/>
  <c r="H464" i="3"/>
  <c r="H496" i="3"/>
  <c r="H528" i="3"/>
  <c r="H441" i="3"/>
  <c r="H473" i="3"/>
  <c r="H505" i="3"/>
  <c r="H537" i="3"/>
  <c r="H538" i="3"/>
  <c r="H223" i="3"/>
  <c r="H66" i="3"/>
  <c r="H110" i="3"/>
  <c r="H102" i="3"/>
  <c r="H163" i="3"/>
  <c r="H41" i="3"/>
  <c r="H176" i="3"/>
  <c r="H387" i="3"/>
  <c r="H193" i="3"/>
  <c r="H244" i="3"/>
  <c r="H246" i="3"/>
  <c r="H101" i="3"/>
  <c r="H262" i="3"/>
  <c r="H65" i="3"/>
  <c r="H287" i="3"/>
  <c r="H257" i="3"/>
  <c r="H202" i="3"/>
  <c r="H10" i="3"/>
  <c r="H471" i="3"/>
  <c r="H144" i="3"/>
  <c r="H77" i="3"/>
  <c r="H215" i="3"/>
  <c r="H462" i="3"/>
  <c r="H293" i="3"/>
  <c r="H271" i="3"/>
  <c r="H60" i="3"/>
  <c r="H37" i="3"/>
  <c r="H31" i="3"/>
  <c r="H327" i="3"/>
  <c r="H526" i="3"/>
  <c r="H353" i="3"/>
  <c r="H29" i="3"/>
  <c r="H95" i="3"/>
  <c r="H116" i="3"/>
  <c r="H409" i="3"/>
  <c r="H266" i="3"/>
  <c r="H503" i="3"/>
  <c r="H204" i="3"/>
  <c r="H422" i="3"/>
  <c r="H484" i="3"/>
  <c r="H105" i="3"/>
  <c r="H366" i="3"/>
  <c r="H280" i="3"/>
  <c r="H313" i="3"/>
  <c r="H248" i="3"/>
  <c r="H15" i="3"/>
  <c r="H146" i="3"/>
  <c r="H241" i="3"/>
  <c r="H97" i="3"/>
  <c r="H308" i="3"/>
  <c r="H45" i="3"/>
  <c r="F553" i="3"/>
  <c r="G304" i="3"/>
  <c r="G547" i="3"/>
  <c r="F403" i="3"/>
  <c r="J393" i="3" s="1"/>
  <c r="G325" i="3"/>
  <c r="F25" i="3"/>
  <c r="G242" i="3"/>
  <c r="F250" i="3"/>
  <c r="J240" i="3" s="1"/>
  <c r="F102" i="3"/>
  <c r="J96" i="3" s="1"/>
  <c r="G98" i="3"/>
  <c r="G234" i="3"/>
  <c r="G19" i="3"/>
  <c r="G10" i="3"/>
  <c r="G15" i="3"/>
  <c r="G299" i="3"/>
  <c r="G180" i="3"/>
  <c r="G156" i="3"/>
  <c r="G56" i="3"/>
  <c r="G132" i="3"/>
  <c r="G20" i="3"/>
  <c r="G256" i="3"/>
  <c r="G208" i="3"/>
  <c r="G240" i="3"/>
  <c r="G196" i="3"/>
  <c r="G222" i="3"/>
  <c r="G38" i="3"/>
  <c r="G513" i="3"/>
  <c r="G86" i="3"/>
  <c r="G17" i="3"/>
  <c r="G29" i="3"/>
  <c r="G190" i="3"/>
  <c r="G55" i="3"/>
  <c r="G274" i="3"/>
  <c r="G390" i="3"/>
  <c r="G44" i="3"/>
  <c r="G182" i="3"/>
  <c r="G247" i="3"/>
  <c r="G36" i="3"/>
  <c r="G34" i="3"/>
  <c r="G334" i="3"/>
  <c r="G282" i="3"/>
  <c r="G148" i="3"/>
  <c r="G406" i="3"/>
  <c r="G114" i="3"/>
  <c r="G294" i="3"/>
  <c r="G385" i="3"/>
  <c r="G290" i="3"/>
  <c r="G497" i="3"/>
  <c r="G481" i="3"/>
  <c r="G6" i="3"/>
  <c r="G322" i="3"/>
  <c r="G146" i="3"/>
  <c r="G225" i="3"/>
  <c r="G286" i="3"/>
  <c r="G278" i="3"/>
  <c r="G194" i="3"/>
  <c r="G271" i="3"/>
  <c r="G218" i="3"/>
  <c r="G144" i="3"/>
  <c r="G188" i="3"/>
  <c r="G306" i="3"/>
  <c r="G422" i="3"/>
  <c r="G76" i="3"/>
  <c r="G374" i="3"/>
  <c r="G160" i="3"/>
  <c r="G198" i="3"/>
  <c r="G298" i="3"/>
  <c r="G92" i="3"/>
  <c r="G529" i="3"/>
  <c r="G110" i="3"/>
  <c r="G42" i="3"/>
  <c r="G417" i="3"/>
  <c r="G28" i="3"/>
  <c r="G30" i="3"/>
  <c r="G174" i="3"/>
  <c r="G31" i="3"/>
  <c r="G140" i="3"/>
  <c r="G262" i="3"/>
  <c r="F47" i="3"/>
  <c r="G178" i="3"/>
  <c r="G277" i="3"/>
  <c r="G318" i="3"/>
  <c r="F15" i="3"/>
  <c r="J5" i="3" s="1"/>
  <c r="G32" i="3"/>
  <c r="G54" i="3"/>
  <c r="G172" i="3"/>
  <c r="G70" i="3"/>
  <c r="G401" i="3"/>
  <c r="G164" i="3"/>
  <c r="G14" i="3"/>
  <c r="G106" i="3"/>
  <c r="G118" i="3"/>
  <c r="G40" i="3"/>
  <c r="G60" i="3"/>
  <c r="G545" i="3"/>
  <c r="G126" i="3"/>
  <c r="G80" i="3"/>
  <c r="G210" i="3"/>
  <c r="G320" i="3"/>
  <c r="G11" i="3"/>
  <c r="G438" i="3"/>
  <c r="G119" i="3"/>
  <c r="G342" i="3"/>
  <c r="G90" i="3"/>
  <c r="G206" i="3"/>
  <c r="G358" i="3"/>
  <c r="G65" i="3"/>
  <c r="G134" i="3"/>
  <c r="G270" i="3"/>
  <c r="G18" i="3"/>
  <c r="G116" i="3"/>
  <c r="G46" i="3"/>
  <c r="G183" i="3"/>
  <c r="G150" i="3"/>
  <c r="G120" i="3"/>
  <c r="G246" i="3"/>
  <c r="G254" i="3"/>
  <c r="G454" i="3"/>
  <c r="G335" i="3"/>
  <c r="G35" i="3"/>
  <c r="G161" i="3"/>
  <c r="G82" i="3"/>
  <c r="G433" i="3"/>
  <c r="G151" i="3"/>
  <c r="G74" i="3"/>
  <c r="G449" i="3"/>
  <c r="G212" i="3"/>
  <c r="G470" i="3"/>
  <c r="G124" i="3"/>
  <c r="G97" i="3"/>
  <c r="G176" i="3"/>
  <c r="G166" i="3"/>
  <c r="G215" i="3"/>
  <c r="G62" i="3"/>
  <c r="G26" i="3"/>
  <c r="G302" i="3"/>
  <c r="G193" i="3"/>
  <c r="G7" i="3"/>
  <c r="G214" i="3"/>
  <c r="G52" i="3"/>
  <c r="G94" i="3"/>
  <c r="G48" i="3"/>
  <c r="G192" i="3"/>
  <c r="G230" i="3"/>
  <c r="G170" i="3"/>
  <c r="G142" i="3"/>
  <c r="G313" i="3"/>
  <c r="G84" i="3"/>
  <c r="G22" i="3"/>
  <c r="G226" i="3"/>
  <c r="G341" i="3"/>
  <c r="G27" i="3"/>
  <c r="G292" i="3"/>
  <c r="G486" i="3"/>
  <c r="G224" i="3"/>
  <c r="G23" i="3"/>
  <c r="G258" i="3"/>
  <c r="G9" i="3"/>
  <c r="G369" i="3"/>
  <c r="G108" i="3"/>
  <c r="G100" i="3"/>
  <c r="G64" i="3"/>
  <c r="G102" i="3"/>
  <c r="G204" i="3"/>
  <c r="G310" i="3"/>
  <c r="G87" i="3"/>
  <c r="G326" i="3"/>
  <c r="G154" i="3"/>
  <c r="G78" i="3"/>
  <c r="G129" i="3"/>
  <c r="G238" i="3"/>
  <c r="G16" i="3"/>
  <c r="G58" i="3"/>
  <c r="G338" i="3"/>
  <c r="G68" i="3"/>
  <c r="G50" i="3"/>
  <c r="G12" i="3"/>
  <c r="G96" i="3"/>
  <c r="G184" i="3"/>
  <c r="G465" i="3"/>
  <c r="G228" i="3"/>
  <c r="G353" i="3"/>
  <c r="G130" i="3"/>
  <c r="F31" i="3"/>
  <c r="J29" i="3" s="1"/>
  <c r="G158" i="3"/>
  <c r="G112" i="3"/>
  <c r="J555" i="3" l="1"/>
  <c r="G553" i="3"/>
  <c r="H555" i="3"/>
  <c r="H553" i="3"/>
  <c r="G555" i="3"/>
  <c r="F555" i="3"/>
  <c r="K555" i="3" s="1"/>
  <c r="G554" i="3" l="1"/>
  <c r="H554" i="3"/>
  <c r="H556" i="3"/>
  <c r="F554" i="3"/>
  <c r="G556" i="3"/>
</calcChain>
</file>

<file path=xl/sharedStrings.xml><?xml version="1.0" encoding="utf-8"?>
<sst xmlns="http://schemas.openxmlformats.org/spreadsheetml/2006/main" count="10498" uniqueCount="4400">
  <si>
    <t>NO</t>
  </si>
  <si>
    <t>PROVINSI/KAB/KOTA</t>
  </si>
  <si>
    <t>NOMOR WA</t>
  </si>
  <si>
    <t>KET</t>
  </si>
  <si>
    <t>ACEH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</si>
  <si>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</si>
  <si>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</si>
  <si>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</si>
  <si>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</si>
  <si>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</si>
  <si>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</si>
  <si>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</si>
  <si>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</si>
  <si>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</si>
  <si>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</si>
  <si>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KOTA BANDA ACEH</t>
  </si>
  <si>
    <t>20</t>
  </si>
  <si>
    <t>KOTA SABANG</t>
  </si>
  <si>
    <t>21</t>
  </si>
  <si>
    <t>KOTA LHOKSEUMAWE</t>
  </si>
  <si>
    <t>22</t>
  </si>
  <si>
    <t>KOTA LANGSA</t>
  </si>
  <si>
    <t>23</t>
  </si>
  <si>
    <t>KOTA SUBULUSSALAM</t>
  </si>
  <si>
    <t>SUMATERA UTARA</t>
  </si>
  <si>
    <t>24</t>
  </si>
  <si>
    <t>25</t>
  </si>
  <si>
    <t>26</t>
  </si>
  <si>
    <t>KOTA MEDAN</t>
  </si>
  <si>
    <t>27</t>
  </si>
  <si>
    <t>KOTA PEMATANG SIANTAR</t>
  </si>
  <si>
    <t>28</t>
  </si>
  <si>
    <t>KOTA SIBOLGA</t>
  </si>
  <si>
    <t>29</t>
  </si>
  <si>
    <t>KOTA TANJUNGBALAI</t>
  </si>
  <si>
    <t>30</t>
  </si>
  <si>
    <t>KOTA BINJAI</t>
  </si>
  <si>
    <t>31</t>
  </si>
  <si>
    <t>KOTA TEBING TINGGI</t>
  </si>
  <si>
    <t>32</t>
  </si>
  <si>
    <t>KOTA PADANGSIDEMPUAN</t>
  </si>
  <si>
    <t>33</t>
  </si>
  <si>
    <t>KOTA GUNUNG SITOLI</t>
  </si>
  <si>
    <t>SUMATERA BARAT</t>
  </si>
  <si>
    <t>FIRDAUS, S.H.I.</t>
  </si>
  <si>
    <t>DONIZAR</t>
  </si>
  <si>
    <t>EMELDA WIGUNA, S.Pd.</t>
  </si>
  <si>
    <t>AFREDISON</t>
  </si>
  <si>
    <t>ASRUL</t>
  </si>
  <si>
    <t>JUSRAN</t>
  </si>
  <si>
    <t>WELLY SUHERY, S.T.</t>
  </si>
  <si>
    <t>YULHENDRI DT. PUTIAH, S.H.</t>
  </si>
  <si>
    <t>KOTA PADANG</t>
  </si>
  <si>
    <t>KOTA SOLOK</t>
  </si>
  <si>
    <t>KOTA SAWAHLUNTO</t>
  </si>
  <si>
    <t>KOTA PADANG PANJANG</t>
  </si>
  <si>
    <t>KOTA BUKITTINGGI</t>
  </si>
  <si>
    <t>KOTA PAYAKUMBUH</t>
  </si>
  <si>
    <t>KOTA PARIAMAN</t>
  </si>
  <si>
    <t>RIAU</t>
  </si>
  <si>
    <t>KOTA PEKANBARU</t>
  </si>
  <si>
    <t>KOTA DUMAI</t>
  </si>
  <si>
    <t>JAMBI</t>
  </si>
  <si>
    <t>KOTA JAMBI</t>
  </si>
  <si>
    <t>KOTA SUNGAI PENUH</t>
  </si>
  <si>
    <t>SUMATERA SELATAN</t>
  </si>
  <si>
    <t>KOTA PALEMBANG</t>
  </si>
  <si>
    <t>KOTA PAGAR ALAM</t>
  </si>
  <si>
    <t>KOTA LUBUK LINGGAU</t>
  </si>
  <si>
    <t>KOTA PRABUMULIH</t>
  </si>
  <si>
    <t>BENGKULU</t>
  </si>
  <si>
    <t>KOTA BENGKULU</t>
  </si>
  <si>
    <t>LAMPUNG</t>
  </si>
  <si>
    <t>KOTA BANDAR LAMPUNG</t>
  </si>
  <si>
    <t>KOTA METRO</t>
  </si>
  <si>
    <t>KOTA PANGKAL PINANG</t>
  </si>
  <si>
    <t>KEPULAUAN RIAU</t>
  </si>
  <si>
    <t>KOTA BATAM</t>
  </si>
  <si>
    <t>KOTA TANJUNG PINANG</t>
  </si>
  <si>
    <t>DKI JAKARTA</t>
  </si>
  <si>
    <t>JAWA BARAT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</si>
  <si>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</si>
  <si>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</si>
  <si>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</si>
  <si>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</si>
  <si>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</si>
  <si>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</si>
  <si>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</si>
  <si>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</si>
  <si>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</si>
  <si>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JAWA TENGAH</t>
  </si>
  <si>
    <t>KOTA MAGELANG</t>
  </si>
  <si>
    <t>KOTA SURAKARTA</t>
  </si>
  <si>
    <t>KOTA SALATIGA</t>
  </si>
  <si>
    <t>KOTA SEMARANG</t>
  </si>
  <si>
    <t>34</t>
  </si>
  <si>
    <t>KOTA PEKALONGAN</t>
  </si>
  <si>
    <t>35</t>
  </si>
  <si>
    <t>KOTA TEGAL</t>
  </si>
  <si>
    <t>1</t>
  </si>
  <si>
    <t>2</t>
  </si>
  <si>
    <t>3</t>
  </si>
  <si>
    <t>4</t>
  </si>
  <si>
    <t>5</t>
  </si>
  <si>
    <t>JAWA TIMUR</t>
  </si>
  <si>
    <t>6</t>
  </si>
  <si>
    <t>7</t>
  </si>
  <si>
    <t>8</t>
  </si>
  <si>
    <t>9</t>
  </si>
  <si>
    <t>36</t>
  </si>
  <si>
    <t>37</t>
  </si>
  <si>
    <t>38</t>
  </si>
  <si>
    <t>BANTEN</t>
  </si>
  <si>
    <t>BALI</t>
  </si>
  <si>
    <t>KOTA DENPASAR</t>
  </si>
  <si>
    <t>NUSA TENGGARA BARAT</t>
  </si>
  <si>
    <t>KOTA MATARAM</t>
  </si>
  <si>
    <t>KOTA BIMA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</si>
  <si>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</si>
  <si>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</si>
  <si>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</si>
  <si>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</si>
  <si>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</si>
  <si>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</si>
  <si>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</si>
  <si>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</si>
  <si>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</si>
  <si>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</si>
  <si>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ISKANDAR</t>
  </si>
  <si>
    <t>GORONTALO</t>
  </si>
  <si>
    <t>SULAWESI BARAT</t>
  </si>
  <si>
    <t>MALUKU</t>
  </si>
  <si>
    <t>MALUKU UTARA</t>
  </si>
  <si>
    <t>PAPUA</t>
  </si>
  <si>
    <t>PAPUA BARAT</t>
  </si>
  <si>
    <t>KOTA SORONG</t>
  </si>
  <si>
    <t>DAPIL</t>
  </si>
  <si>
    <t>ANGGOTA DPRD PROVINSI/KAB/KOTA DARI PKB SELURUH INDONESIA PERIODE 2024-2029</t>
  </si>
  <si>
    <t>SUMATERA UTARA 3</t>
  </si>
  <si>
    <t>dr. DEWI FITRIANA, M.Kes</t>
  </si>
  <si>
    <t>NAMA LENGKAP</t>
  </si>
  <si>
    <t>SUMATERA UTARA 4</t>
  </si>
  <si>
    <t>LOSO</t>
  </si>
  <si>
    <t>SUMATERA UTARA 6</t>
  </si>
  <si>
    <t>ZEIRA SALIM RITONGA</t>
  </si>
  <si>
    <t>SUMATERA UTARA 7</t>
  </si>
  <si>
    <t>MUNIRUDDIN, S.H.I.</t>
  </si>
  <si>
    <t>ACEH SELATAN</t>
  </si>
  <si>
    <t>ACEH TENGGARA</t>
  </si>
  <si>
    <t>ACEH TIMUR</t>
  </si>
  <si>
    <t>ACEH TENGAH</t>
  </si>
  <si>
    <t>ACEH BARAT</t>
  </si>
  <si>
    <t>ACEH BESAR</t>
  </si>
  <si>
    <t>PIDIE</t>
  </si>
  <si>
    <t>ACEH UTARA</t>
  </si>
  <si>
    <t>SIMEULUE</t>
  </si>
  <si>
    <t>ACEH SINGKIL</t>
  </si>
  <si>
    <t>BIREUEN</t>
  </si>
  <si>
    <t>ACEH BARAT DAYA</t>
  </si>
  <si>
    <t>GAYO LUES</t>
  </si>
  <si>
    <t>ACEH JAYA</t>
  </si>
  <si>
    <t>NAGAN RAYA</t>
  </si>
  <si>
    <t>ACEH TAMIANG</t>
  </si>
  <si>
    <t>BENER MERIAH</t>
  </si>
  <si>
    <t>PIDIE JAYA</t>
  </si>
  <si>
    <t>TAPANULI TENGAH</t>
  </si>
  <si>
    <t>TAPANULI UTARA</t>
  </si>
  <si>
    <t>TAPANULI SELATAN</t>
  </si>
  <si>
    <t>NIAS</t>
  </si>
  <si>
    <t>LANGKAT</t>
  </si>
  <si>
    <t>KARO</t>
  </si>
  <si>
    <t>DELI SERDANG</t>
  </si>
  <si>
    <t>SIMALUNGUN</t>
  </si>
  <si>
    <t>ASAHAN</t>
  </si>
  <si>
    <t>LABUHANBATU</t>
  </si>
  <si>
    <t>DAIRI</t>
  </si>
  <si>
    <t>MANDAILING NATAL</t>
  </si>
  <si>
    <t>NIAS SELATAN</t>
  </si>
  <si>
    <t>PAKPAK BHARAT</t>
  </si>
  <si>
    <t>HUMBANG HASUNDUTAN</t>
  </si>
  <si>
    <t>SAMOSIR</t>
  </si>
  <si>
    <t>SERDANG BEDAGAI</t>
  </si>
  <si>
    <t>BATU BARA</t>
  </si>
  <si>
    <t>PADANG LAWAS UTARA</t>
  </si>
  <si>
    <t>PADANG LAWAS</t>
  </si>
  <si>
    <t>LABUHANBATU SELATAN</t>
  </si>
  <si>
    <t>LABUHANBATU UTARA</t>
  </si>
  <si>
    <t>NIAS UTARA</t>
  </si>
  <si>
    <t>NIAS BARAT</t>
  </si>
  <si>
    <t>PESISIR SELATAN</t>
  </si>
  <si>
    <t>SOLOK</t>
  </si>
  <si>
    <t>SIJUNJUNG</t>
  </si>
  <si>
    <t>TANAH DATAR</t>
  </si>
  <si>
    <t>PADANG PARIAMAN</t>
  </si>
  <si>
    <t>AGAM</t>
  </si>
  <si>
    <t xml:space="preserve">LIMA PULUH KOTA </t>
  </si>
  <si>
    <t>PASAMAN</t>
  </si>
  <si>
    <t>KEPULAUAN MENTAWAI</t>
  </si>
  <si>
    <t>DHARMASRAYA</t>
  </si>
  <si>
    <t>SOLOK SELATAN</t>
  </si>
  <si>
    <t>PASAMAN BARAT</t>
  </si>
  <si>
    <t>KAMPAR</t>
  </si>
  <si>
    <t>INDRAGIRI HULU</t>
  </si>
  <si>
    <t>BENGKALIS</t>
  </si>
  <si>
    <t>INDRAGIRI HILIR</t>
  </si>
  <si>
    <t>PELALAWAN</t>
  </si>
  <si>
    <t>ROKAN HULU</t>
  </si>
  <si>
    <t>ROKAN HILIR</t>
  </si>
  <si>
    <t>SIAK</t>
  </si>
  <si>
    <t>KUANTAN SINGINGI</t>
  </si>
  <si>
    <t>KEPULAUAN MERANTI</t>
  </si>
  <si>
    <t>KERINCI</t>
  </si>
  <si>
    <t>MERANGIN</t>
  </si>
  <si>
    <t>SAROLANGUN</t>
  </si>
  <si>
    <t>BATANGHARI</t>
  </si>
  <si>
    <t>MUARO JAMBI</t>
  </si>
  <si>
    <t>TANJUNG JABUNG BARAT</t>
  </si>
  <si>
    <t>TANJUNG JABUNG TIMUR</t>
  </si>
  <si>
    <t>BUNGO</t>
  </si>
  <si>
    <t>TEBO</t>
  </si>
  <si>
    <t>OGAN KOMERING ULU</t>
  </si>
  <si>
    <t>OGAN KOMERING ILIR</t>
  </si>
  <si>
    <t>MUARA ENIM</t>
  </si>
  <si>
    <t>LAHAT</t>
  </si>
  <si>
    <t>MUSI RAWAS</t>
  </si>
  <si>
    <t>MUSI RAWAS UTARA</t>
  </si>
  <si>
    <t>MUSI BANYUASIN</t>
  </si>
  <si>
    <t>BANYUASIN</t>
  </si>
  <si>
    <t>OGAN ILIR</t>
  </si>
  <si>
    <t>EMPAT LAWANG</t>
  </si>
  <si>
    <t>PENUKAL ABAB LEMATANG ILIR</t>
  </si>
  <si>
    <t>BENGKULU SELATAN</t>
  </si>
  <si>
    <t>REJANG LEBONG</t>
  </si>
  <si>
    <t>BENGKULU UTARA</t>
  </si>
  <si>
    <t>KAUR</t>
  </si>
  <si>
    <t>SELUMA</t>
  </si>
  <si>
    <t>MUKO MUKO</t>
  </si>
  <si>
    <t>LEBONG</t>
  </si>
  <si>
    <t>KEPAHIANG</t>
  </si>
  <si>
    <t>BENGKULU TENGAH</t>
  </si>
  <si>
    <t>LAMPUNG SELATAN</t>
  </si>
  <si>
    <t>LAMPUNG TENGAH</t>
  </si>
  <si>
    <t>LAMPUNG UTARA</t>
  </si>
  <si>
    <t>LAMPUNG BARAT</t>
  </si>
  <si>
    <t>TULANG BAWANG</t>
  </si>
  <si>
    <t>TANGGAMUS</t>
  </si>
  <si>
    <t>LAMPUNG TIMUR</t>
  </si>
  <si>
    <t>WAY KANAN</t>
  </si>
  <si>
    <t>PESAWARAN</t>
  </si>
  <si>
    <t>PRINGSEWU</t>
  </si>
  <si>
    <t>MESUJI</t>
  </si>
  <si>
    <t>TULANG BAWANG BARAT</t>
  </si>
  <si>
    <t>PESISIR BARAT</t>
  </si>
  <si>
    <t>BANGKA</t>
  </si>
  <si>
    <t>BELITUNG</t>
  </si>
  <si>
    <t>BANGKA SELATAN</t>
  </si>
  <si>
    <t>BANGKA TENGAH</t>
  </si>
  <si>
    <t>BANGKA BARAT</t>
  </si>
  <si>
    <t xml:space="preserve">BELITUNG TIMUR </t>
  </si>
  <si>
    <t>BINTAN</t>
  </si>
  <si>
    <t>KARIMUN</t>
  </si>
  <si>
    <t>NATUNA</t>
  </si>
  <si>
    <t>LINGGA</t>
  </si>
  <si>
    <t>KEPULAUAN ANAMBAS</t>
  </si>
  <si>
    <t>BOGOR</t>
  </si>
  <si>
    <t>SUKABUMI</t>
  </si>
  <si>
    <t>CIANJUR</t>
  </si>
  <si>
    <t>BANDUNG</t>
  </si>
  <si>
    <t>GARUT</t>
  </si>
  <si>
    <t>TASIKMALAYA</t>
  </si>
  <si>
    <t>CIAMIS</t>
  </si>
  <si>
    <t>PANGANDARAN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</si>
  <si>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</si>
  <si>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</si>
  <si>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</si>
  <si>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</si>
  <si>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</si>
  <si>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</si>
  <si>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</si>
  <si>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</si>
  <si>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</si>
  <si>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</si>
  <si>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CILACAP</t>
  </si>
  <si>
    <t>BANYUMAS</t>
  </si>
  <si>
    <t>PURBALINGGA</t>
  </si>
  <si>
    <t>BANJARNEGARA</t>
  </si>
  <si>
    <t>KEBUMEN</t>
  </si>
  <si>
    <t>PURWOREJO</t>
  </si>
  <si>
    <t>WONOSOBO</t>
  </si>
  <si>
    <t>MAGELANG</t>
  </si>
  <si>
    <t>BOYOLALI</t>
  </si>
  <si>
    <t>KLATEN</t>
  </si>
  <si>
    <t>SUKOHARJO</t>
  </si>
  <si>
    <t>WONOGIRI</t>
  </si>
  <si>
    <t>KARANGANYAR</t>
  </si>
  <si>
    <t>SRAGEN</t>
  </si>
  <si>
    <t>GROBOGAN</t>
  </si>
  <si>
    <t>BLORA</t>
  </si>
  <si>
    <t>REMBANG</t>
  </si>
  <si>
    <t>PATI</t>
  </si>
  <si>
    <t>KUDUS</t>
  </si>
  <si>
    <t>JEPARA</t>
  </si>
  <si>
    <t>DEMAK</t>
  </si>
  <si>
    <t>SEMARANG</t>
  </si>
  <si>
    <t>TEMANGGUNG</t>
  </si>
  <si>
    <t>KENDAL</t>
  </si>
  <si>
    <t>BATANG</t>
  </si>
  <si>
    <t>PEKALONGAN</t>
  </si>
  <si>
    <t>PEMALANG</t>
  </si>
  <si>
    <t>TEGAL</t>
  </si>
  <si>
    <t>BREBES</t>
  </si>
  <si>
    <t>JEMBRANA</t>
  </si>
  <si>
    <t>TABANAN</t>
  </si>
  <si>
    <t>BADUNG</t>
  </si>
  <si>
    <t>GIANYAR</t>
  </si>
  <si>
    <t>KLUNGKUNG</t>
  </si>
  <si>
    <t>BANGLI</t>
  </si>
  <si>
    <t>KARANGASEM</t>
  </si>
  <si>
    <t>BULELENG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</si>
  <si>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</si>
  <si>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</si>
  <si>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</si>
  <si>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</si>
  <si>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</si>
  <si>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</si>
  <si>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</si>
  <si>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</si>
  <si>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BANGGAI LAUT</t>
  </si>
  <si>
    <t>SORONG</t>
  </si>
  <si>
    <t>MAYBRAT</t>
  </si>
  <si>
    <t>SORONG SELATAN</t>
  </si>
  <si>
    <t>RAJA AMPAT</t>
  </si>
  <si>
    <t>TAMBRAUW</t>
  </si>
  <si>
    <t>TAPANULI TENGAH 1</t>
  </si>
  <si>
    <t>ABDUL RAHMAN SIBUEA</t>
  </si>
  <si>
    <t>TAPANULI UTARA 3</t>
  </si>
  <si>
    <t>SAHALA S.O.R. LUMBANTORUAN</t>
  </si>
  <si>
    <t>TAPANULI UTARA 4</t>
  </si>
  <si>
    <t>TOMAN BALIGE SILITONGA</t>
  </si>
  <si>
    <t>TAPANULI UTARA 5</t>
  </si>
  <si>
    <t>JUFRI SITOMPUL</t>
  </si>
  <si>
    <t>TAPANULI SELATAN 3</t>
  </si>
  <si>
    <t>LANGKAT 6</t>
  </si>
  <si>
    <t>ARIFUDDIN</t>
  </si>
  <si>
    <t>KARO 3</t>
  </si>
  <si>
    <t>LABUHANBATU 3</t>
  </si>
  <si>
    <t>NIAS SELATAN 3</t>
  </si>
  <si>
    <t>HUMBANG HASUNDUTAN 3</t>
  </si>
  <si>
    <t>SAMOSIR 3</t>
  </si>
  <si>
    <t>SERDANG BEDAGAI 3</t>
  </si>
  <si>
    <t>BATU BARA 3</t>
  </si>
  <si>
    <t>PADANG LAWAS 3</t>
  </si>
  <si>
    <t>LABUHANBATU SELATAN 3</t>
  </si>
  <si>
    <t>LABUHANBATU UTARA 3</t>
  </si>
  <si>
    <t>RIKI RIKARDO NAINGGOLAN</t>
  </si>
  <si>
    <t>KARO 4</t>
  </si>
  <si>
    <t>ACEH 1</t>
  </si>
  <si>
    <t>MUNAWAR AR (NGOH WAN), S.Sos. M.Si</t>
  </si>
  <si>
    <t>SUARA SAH</t>
  </si>
  <si>
    <t>HERY AHMADI, S.Si</t>
  </si>
  <si>
    <t>MUHAMMAD IQBAL</t>
  </si>
  <si>
    <t>SALIHIN, S.H</t>
  </si>
  <si>
    <t>ACEH 2</t>
  </si>
  <si>
    <t>ACEH 3</t>
  </si>
  <si>
    <t>ACEH 4</t>
  </si>
  <si>
    <t>ACEH 5</t>
  </si>
  <si>
    <t>ACEH 6</t>
  </si>
  <si>
    <t>ACEH 8</t>
  </si>
  <si>
    <t>RIJALUDDIN, S.H, M.H.</t>
  </si>
  <si>
    <t>ACEH 9</t>
  </si>
  <si>
    <t>DONY AREGA RAJES</t>
  </si>
  <si>
    <t>MUHAMMAD WALI, S.E,M.M.</t>
  </si>
  <si>
    <t>ACEH 10</t>
  </si>
  <si>
    <t>MUSDI FAUZI</t>
  </si>
  <si>
    <t>Drs. IHWAN</t>
  </si>
  <si>
    <t>DELI SERDANG 1</t>
  </si>
  <si>
    <t>PAKPAK BHARAT 1</t>
  </si>
  <si>
    <t>PURWANINGRUM, S.H.</t>
  </si>
  <si>
    <t>DELI SERDANG 4</t>
  </si>
  <si>
    <t>MHD. HASAN ELKHOLQIYAH, S.H, M.H.</t>
  </si>
  <si>
    <t>DELI SERDANG 6</t>
  </si>
  <si>
    <t>RAKHMADSYAH</t>
  </si>
  <si>
    <t>PENRY PATARTUA NABABAN, S.H., M.H.</t>
  </si>
  <si>
    <t>LABUHANBATU 4</t>
  </si>
  <si>
    <t>JAIMAR NABABAN</t>
  </si>
  <si>
    <t>LABUHANBATU 5</t>
  </si>
  <si>
    <t>MAJU HASIHOLAN</t>
  </si>
  <si>
    <t xml:space="preserve">TOBA </t>
  </si>
  <si>
    <t>TOBA 2</t>
  </si>
  <si>
    <t>PAKPAK BHARAT 2</t>
  </si>
  <si>
    <t>SAMOSIR 2</t>
  </si>
  <si>
    <t>SERDANG BEDAGAI 2</t>
  </si>
  <si>
    <t>BATU BARA 2</t>
  </si>
  <si>
    <t>PADANG LAWAS 2</t>
  </si>
  <si>
    <t>NIAS BARAT 2</t>
  </si>
  <si>
    <t>KOTA MEDAN 2</t>
  </si>
  <si>
    <t>KOTA TANJUNGBALAI 2</t>
  </si>
  <si>
    <t>BISMAN SIRAIT</t>
  </si>
  <si>
    <t>TOBA 3</t>
  </si>
  <si>
    <t>ANDY SUMILLAM SIBARANI</t>
  </si>
  <si>
    <t>TOBA 5</t>
  </si>
  <si>
    <t>MIFTAHUL FALAH</t>
  </si>
  <si>
    <t>MUSLIM PULUNGAN, SE</t>
  </si>
  <si>
    <t>EDI ANWAR</t>
  </si>
  <si>
    <t>Dra. MELATINUR</t>
  </si>
  <si>
    <t>AHMAD TAUFIK SIREGAR</t>
  </si>
  <si>
    <t>KOTA MEDAN 3</t>
  </si>
  <si>
    <t>LETIARO HALAWA</t>
  </si>
  <si>
    <t>NIAS SELATAN 5</t>
  </si>
  <si>
    <t>TOHUZISOKHI BUULOLO</t>
  </si>
  <si>
    <t>MARIDO PADANG</t>
  </si>
  <si>
    <t>ROGANDA TINAMBUNAN</t>
  </si>
  <si>
    <t>SAMOSIR 1</t>
  </si>
  <si>
    <t>NASIP SIMBOLON</t>
  </si>
  <si>
    <t>SAMOSIR 4</t>
  </si>
  <si>
    <t>PANTAS LASIDOS LIMBONG</t>
  </si>
  <si>
    <t>SUDUNG DEODATUS SITANGGANG</t>
  </si>
  <si>
    <t>SERDANG BEDAGAI 1</t>
  </si>
  <si>
    <t>MUHAMMAD RAJALI PRIMA</t>
  </si>
  <si>
    <t>SERDANG BEDAGAI 4</t>
  </si>
  <si>
    <t>SERDANG BEDAGAI 5</t>
  </si>
  <si>
    <t>KHAIDIR, S.E.</t>
  </si>
  <si>
    <t>RAHMAD EFENDI</t>
  </si>
  <si>
    <t>MUHAMMAD YUNUS PURBA, S.P.</t>
  </si>
  <si>
    <t>AULIS SOFIAN</t>
  </si>
  <si>
    <t>KHAIRUL ASWAD</t>
  </si>
  <si>
    <t>BATU BARA 5</t>
  </si>
  <si>
    <t>SARIANTO DAMANIK</t>
  </si>
  <si>
    <t>PADANG LAWAS UTARA 1</t>
  </si>
  <si>
    <t>LABUHANBATU SELATAN 1</t>
  </si>
  <si>
    <t>LABUHANBATU UTARA 1</t>
  </si>
  <si>
    <t>KOTA TANJUNGBALAI 1</t>
  </si>
  <si>
    <t>KOTA PADANGSIDEMPUAN 1</t>
  </si>
  <si>
    <t>DONI ANDRIAN, S.T.</t>
  </si>
  <si>
    <t>MHD. ARDI PRANATA NASUTION</t>
  </si>
  <si>
    <t>AJIDDIN HARIYANTO</t>
  </si>
  <si>
    <t>SANGKOT</t>
  </si>
  <si>
    <t>ISMARLIN</t>
  </si>
  <si>
    <t>LABUHANBATU UTARA 4</t>
  </si>
  <si>
    <t>LABUHANBATU UTARA 5</t>
  </si>
  <si>
    <t>IQBAL RIDHOFITRA PASARIBU</t>
  </si>
  <si>
    <t>DARWIN HALOMOAN TANJUNG</t>
  </si>
  <si>
    <t>TAHAN MUNTHE</t>
  </si>
  <si>
    <t>GURIBANO WARUWU</t>
  </si>
  <si>
    <t>KOTA PADANGSIDEMPUAN 3</t>
  </si>
  <si>
    <t>ROMA ULI SILALAHI, S.S.T,M.K.M.</t>
  </si>
  <si>
    <t>LAILATUL BADRI, A.Md.</t>
  </si>
  <si>
    <t>KOTA TANJUNGBALAI 3</t>
  </si>
  <si>
    <t>TEDDY ERWIN</t>
  </si>
  <si>
    <t>SAFRI SAHPUTRA, S.H.</t>
  </si>
  <si>
    <t>IPONG DALIMUNTHE</t>
  </si>
  <si>
    <t>AHMAD YUSUF NASUTION</t>
  </si>
  <si>
    <t>SUMATERA BARAT 2</t>
  </si>
  <si>
    <t>PESISIR SELATAN 2</t>
  </si>
  <si>
    <t>SUMATERA BARAT 4</t>
  </si>
  <si>
    <t>SUMATERA BARAT 6</t>
  </si>
  <si>
    <t>BAGAS PANYUSUNAN NASUTION</t>
  </si>
  <si>
    <t>PESISIR SELATAN 1</t>
  </si>
  <si>
    <t>PESISIR SELATAN 3</t>
  </si>
  <si>
    <t>PESISIR SELATAN 4</t>
  </si>
  <si>
    <t>PESISIR SELATAN 5</t>
  </si>
  <si>
    <t>ERWIL, S.I.P.</t>
  </si>
  <si>
    <t>JETRIZANKO, S.Pd, M.M.</t>
  </si>
  <si>
    <t>GUSMEN, S.Sos.</t>
  </si>
  <si>
    <t>RONI ADE PUTRA</t>
  </si>
  <si>
    <t>DARMANSYAH</t>
  </si>
  <si>
    <t>SIJUNJUNG 1</t>
  </si>
  <si>
    <t>SIJUNJUNG 2</t>
  </si>
  <si>
    <t>SIJUNJUNG 3</t>
  </si>
  <si>
    <t>NOFRIADI ZULKA, S.H..</t>
  </si>
  <si>
    <t>AMLASTA BOY</t>
  </si>
  <si>
    <t>TANAH DATAR 1</t>
  </si>
  <si>
    <t>INDRA GUNALAN, S.A.P.</t>
  </si>
  <si>
    <t>TANAH DATAR 3</t>
  </si>
  <si>
    <t>TANAH DATAR 4</t>
  </si>
  <si>
    <t>YORNALIS, S.H.I.</t>
  </si>
  <si>
    <t>ZAIPUL IMRA, S.A.g.</t>
  </si>
  <si>
    <t>PADANG PARIAMAN 1</t>
  </si>
  <si>
    <t>PADANG PARIAMAN 2</t>
  </si>
  <si>
    <t>PADANG PARIAMAN 3</t>
  </si>
  <si>
    <t>PADANG PARIAMAN 4</t>
  </si>
  <si>
    <t>RUDI HARTONO CANIAGO</t>
  </si>
  <si>
    <t>LIMA PULUH KOTA 1</t>
  </si>
  <si>
    <t>YULIANSOF</t>
  </si>
  <si>
    <t>LIMA PULUH KOTA 3</t>
  </si>
  <si>
    <t>LIMA PULUH KOTA 4</t>
  </si>
  <si>
    <t>PIDIKA ANANTATUR, S.Pd, Dt. PADO KOTIK NAN GENGGANG</t>
  </si>
  <si>
    <t>PASAMAN 1</t>
  </si>
  <si>
    <t>PASAMAN 2</t>
  </si>
  <si>
    <t>PASAMAN 3</t>
  </si>
  <si>
    <t>PASAMAN 4</t>
  </si>
  <si>
    <t>PASAMAN 5</t>
  </si>
  <si>
    <t>HENGKI ALEKSANDER</t>
  </si>
  <si>
    <t>MUHAMMAD ANSYARI LUBIS</t>
  </si>
  <si>
    <t>DAMRI</t>
  </si>
  <si>
    <t>DHARMASRAYA 1</t>
  </si>
  <si>
    <t>H. HERI SAPUTRA, S.E, M.M.</t>
  </si>
  <si>
    <t>DHARMASRAYA 3</t>
  </si>
  <si>
    <t>DHARMASRAYA 4</t>
  </si>
  <si>
    <t>CUYANG BOY, S.Si.</t>
  </si>
  <si>
    <t>IRZAL RIANTO</t>
  </si>
  <si>
    <t>SOLOK SELATAN 2</t>
  </si>
  <si>
    <t>DALIYUS</t>
  </si>
  <si>
    <t>SULTAN ALIF BALOEN, TUANKU MUDO BALOEN</t>
  </si>
  <si>
    <t>SOLOK SELATAN 3</t>
  </si>
  <si>
    <t>PASAMAN BARAT 1</t>
  </si>
  <si>
    <t>PASAMAN BARAT 4</t>
  </si>
  <si>
    <t>JEKRIMEN, S.E.</t>
  </si>
  <si>
    <t>PASAMAN BARAT 3</t>
  </si>
  <si>
    <t>NETRA EKAWATI, S.T.,M.Si.</t>
  </si>
  <si>
    <t>PASAMAN BARAT 5</t>
  </si>
  <si>
    <t>EKO SUPRIYONO, S.E.</t>
  </si>
  <si>
    <t>KOTA PADANG 1</t>
  </si>
  <si>
    <t>KOTA PADANG 2</t>
  </si>
  <si>
    <t>KOTA PADANG 3</t>
  </si>
  <si>
    <t>YUSRI LATIF, S.H.I.</t>
  </si>
  <si>
    <t>KOTA PADANG 6</t>
  </si>
  <si>
    <t>Ir. YOSRIZAL EFENDI</t>
  </si>
  <si>
    <t>KOTA SAWAHLUNTO 1</t>
  </si>
  <si>
    <t>RONNY EKA PUTRA, S.Si</t>
  </si>
  <si>
    <t>KOTA SAWAHLUNTO 2</t>
  </si>
  <si>
    <t>NICO ADRIAN</t>
  </si>
  <si>
    <t>KOTA PADANG PANJANG 1</t>
  </si>
  <si>
    <t>KOTA BUKITTINGGI 1</t>
  </si>
  <si>
    <t>KOTA PAYAKUMBUH 1</t>
  </si>
  <si>
    <t>HERMAN, Dt. BATUAH</t>
  </si>
  <si>
    <t>KOTA PAYAKUMBUH 2</t>
  </si>
  <si>
    <t>KOTA PAYAKUMBUH 3</t>
  </si>
  <si>
    <t>ERLINDAWATI, S.Pd., M.Pd.</t>
  </si>
  <si>
    <t>Capt. HARMEN, M.Mar.</t>
  </si>
  <si>
    <t>AFVIANDI, S.Pt.</t>
  </si>
  <si>
    <t>RIAU 1</t>
  </si>
  <si>
    <t>KASIR, S.T.</t>
  </si>
  <si>
    <t>RIAU 2</t>
  </si>
  <si>
    <t>Dra. Hj. ADRIAS</t>
  </si>
  <si>
    <t>RIAU 5</t>
  </si>
  <si>
    <t>MISLIADI, S.H.I, M.M.</t>
  </si>
  <si>
    <t>RIAU 6</t>
  </si>
  <si>
    <t>RIAU 7</t>
  </si>
  <si>
    <t>RIAU 8</t>
  </si>
  <si>
    <t>MUHTAROM, S.Ag.</t>
  </si>
  <si>
    <t>DANI M. NURSALAM, S.Pi., M.Si.</t>
  </si>
  <si>
    <t>ADE AGUS HARTANTO, S.Sos., M.Si.</t>
  </si>
  <si>
    <t>KAMPAR 1</t>
  </si>
  <si>
    <t>KAMPAR 4</t>
  </si>
  <si>
    <t>RAMLI, S.Kom</t>
  </si>
  <si>
    <t>KAMPAR 5</t>
  </si>
  <si>
    <t>KAMPAR 6</t>
  </si>
  <si>
    <t>RAJA FERZA PAHLEVI</t>
  </si>
  <si>
    <t>SUKARDI</t>
  </si>
  <si>
    <t>INDRAGIRI HULU 1</t>
  </si>
  <si>
    <t>INDRAGIRI HULU 2</t>
  </si>
  <si>
    <t>INDRAGIRI HULU 3</t>
  </si>
  <si>
    <t>INDRAGIRI HULU 4</t>
  </si>
  <si>
    <t>INDRAGIRI HULU 5</t>
  </si>
  <si>
    <t>H. ADEK CHANDRA, S.T., M.SI.</t>
  </si>
  <si>
    <t>HENROSMAN</t>
  </si>
  <si>
    <t>DADIK SUPRIYANTO</t>
  </si>
  <si>
    <t>SYAHRIAL</t>
  </si>
  <si>
    <t>MASYRULLAH, S.P.</t>
  </si>
  <si>
    <t>BENGKALIS 1</t>
  </si>
  <si>
    <t>IRMI SYAKIP ARSALAN, M.Si.</t>
  </si>
  <si>
    <t>BENGKALIS 2</t>
  </si>
  <si>
    <t>ASEP SETIAWAN</t>
  </si>
  <si>
    <t>BENGKALIS 3</t>
  </si>
  <si>
    <t>SUYANTO</t>
  </si>
  <si>
    <t>BENGKALIS 4</t>
  </si>
  <si>
    <t>SRI MAZOLI</t>
  </si>
  <si>
    <t>BENGKALIS 6</t>
  </si>
  <si>
    <t>HARDIANTO</t>
  </si>
  <si>
    <t>INDRAGIRI HILIR 1</t>
  </si>
  <si>
    <t>IWAN TARUNA, S.T., M.Si.</t>
  </si>
  <si>
    <t>INDRAGIRI HILIR 2</t>
  </si>
  <si>
    <t>PADLI</t>
  </si>
  <si>
    <t>INDRAGIRI HILIR 3</t>
  </si>
  <si>
    <t>SAID ZUBIR, A.Md.</t>
  </si>
  <si>
    <t>INDRAGIRI HILIR 4</t>
  </si>
  <si>
    <t>INDRAGIRI HILIR 5</t>
  </si>
  <si>
    <t>EDI GUNAWAN, S.E., M.Si.</t>
  </si>
  <si>
    <t>MUHAMMAD AMIN, S.E.</t>
  </si>
  <si>
    <t>INDRAGIRI HILIR 6</t>
  </si>
  <si>
    <t>INDRAGIRI HILIR 7</t>
  </si>
  <si>
    <t>MU'AMAR AR, S.Sos.I., M.Si.</t>
  </si>
  <si>
    <t>ADHITYA RAMADHAN PUTRA, S.T.</t>
  </si>
  <si>
    <t>PELALAWAN 1</t>
  </si>
  <si>
    <t>PELALAWAN 2</t>
  </si>
  <si>
    <t>PELALAWAN 3</t>
  </si>
  <si>
    <t>PELALAWAN 4</t>
  </si>
  <si>
    <t>RIODY OKTAFINRA, S.E.</t>
  </si>
  <si>
    <t>TEUNGKU AZRIWARDI, S.T.</t>
  </si>
  <si>
    <t>SUWANDI, S.T.</t>
  </si>
  <si>
    <t>MARWAN</t>
  </si>
  <si>
    <t>M. SOHIBUL AHSAN, S.E.</t>
  </si>
  <si>
    <t>ROKAN HULU 1</t>
  </si>
  <si>
    <t>THAMRIN</t>
  </si>
  <si>
    <t>ROKAN HULU 5</t>
  </si>
  <si>
    <t>ALEX PEBRIMA, S.Pd., M.Si.</t>
  </si>
  <si>
    <t>ROKAN HULU 6</t>
  </si>
  <si>
    <t>EMON CASMON</t>
  </si>
  <si>
    <t>ROKAN HILIR 1</t>
  </si>
  <si>
    <t>MUHAMMAD SYAH PADRI, S.T.</t>
  </si>
  <si>
    <t>ROKAN HILIR 3</t>
  </si>
  <si>
    <t>UDIN SIPAHUTAR</t>
  </si>
  <si>
    <t>ROKAN HILIR 4</t>
  </si>
  <si>
    <t>ROKAN HILIR 5</t>
  </si>
  <si>
    <t>ANDRI YUSUF SILALAHI</t>
  </si>
  <si>
    <t>SYAHRIN USMAN, S.Sos.</t>
  </si>
  <si>
    <t>SIAK 1</t>
  </si>
  <si>
    <t>SIAK 2</t>
  </si>
  <si>
    <t>LAISKAR JAYA</t>
  </si>
  <si>
    <t>NIA SARI SIHOTANG, S.H.</t>
  </si>
  <si>
    <t>RETNO GUNTORO, S.E, M.M.</t>
  </si>
  <si>
    <t>SIAK 4</t>
  </si>
  <si>
    <t>RIDHO RIZQI</t>
  </si>
  <si>
    <t>KUANTAN SINGINGI 1</t>
  </si>
  <si>
    <t>DICKY SUSANTO, S.E, M.M.</t>
  </si>
  <si>
    <t>KUANTAN SINGINGI 4</t>
  </si>
  <si>
    <t>KUANTAN SINGINGI 5</t>
  </si>
  <si>
    <t>ALDIKO PUTRA, S.I.P.</t>
  </si>
  <si>
    <t>DESI GUSWITA</t>
  </si>
  <si>
    <t>KEPULAUAN MERANTI 1</t>
  </si>
  <si>
    <t>KEPULAUAN MERANTI 2</t>
  </si>
  <si>
    <t>KEPULAUAN MERANTI 3</t>
  </si>
  <si>
    <t>KOTA PEKANBARU 5</t>
  </si>
  <si>
    <t>KOTA PEKANBARU 6</t>
  </si>
  <si>
    <t>FIKRY RAIHAN RAMADHANA</t>
  </si>
  <si>
    <t>ABU BAKAR</t>
  </si>
  <si>
    <t>KOTA DUMAI 2</t>
  </si>
  <si>
    <t>KHOIRUNNAS, S.H.I.</t>
  </si>
  <si>
    <t>JAMBI 1</t>
  </si>
  <si>
    <t>JAMBI 2</t>
  </si>
  <si>
    <t>JAMBI 3</t>
  </si>
  <si>
    <t>JAMBI 4</t>
  </si>
  <si>
    <t>JAMBI 5</t>
  </si>
  <si>
    <t>JAMBI 6</t>
  </si>
  <si>
    <t>MUHAMMAD NASIR, S.E.</t>
  </si>
  <si>
    <t>Ir. H. ERPAN, M.E.</t>
  </si>
  <si>
    <t>JUWANDA, S.Pd.I</t>
  </si>
  <si>
    <t>ARWIYANTO, S.E.</t>
  </si>
  <si>
    <t>Hj. EKA MADJID MU'AZ, S.E., M.H.</t>
  </si>
  <si>
    <t>H. ABDUL HAMID, S.H.</t>
  </si>
  <si>
    <t>KERINCI 1</t>
  </si>
  <si>
    <t>IQBAL ARIEF PRATAMA, S.M.</t>
  </si>
  <si>
    <t>KERINCI 3</t>
  </si>
  <si>
    <t>TOMI EMIRAL</t>
  </si>
  <si>
    <t>MERANGIN 2</t>
  </si>
  <si>
    <t>AMRI SAHAM, S.I.P</t>
  </si>
  <si>
    <t>MERANGIN 3</t>
  </si>
  <si>
    <t>ABDUL KHALIM, S.H.</t>
  </si>
  <si>
    <t>SAROLANGUN 1</t>
  </si>
  <si>
    <t>SAROLANGUN 2</t>
  </si>
  <si>
    <t>SAROLANGUN 3</t>
  </si>
  <si>
    <t>MUHAMMAD FADLAN ARAFIQI, S.E., M.M.</t>
  </si>
  <si>
    <t>MUSLIMIN</t>
  </si>
  <si>
    <t>RIKI ANGGRIAWAN, A.Md.</t>
  </si>
  <si>
    <t>BATANGHARI 1</t>
  </si>
  <si>
    <t>PATONI, S.E.</t>
  </si>
  <si>
    <t>BATANGHARI 2</t>
  </si>
  <si>
    <t>HALINUPIAH</t>
  </si>
  <si>
    <t>BATANGHARI 3</t>
  </si>
  <si>
    <t>BATANGHARI 4</t>
  </si>
  <si>
    <t>ILHAMSYAH</t>
  </si>
  <si>
    <t>HIPNIWATI</t>
  </si>
  <si>
    <t>MUARO JAMBI 1</t>
  </si>
  <si>
    <t>MUARO JAMBI 2</t>
  </si>
  <si>
    <t>MUARO JAMBI 3</t>
  </si>
  <si>
    <t>MUARO JAMBI 4</t>
  </si>
  <si>
    <t>MUARO JAMBI 5</t>
  </si>
  <si>
    <t>JURJANI</t>
  </si>
  <si>
    <t>TANJUNG JABUNG BARAT 1</t>
  </si>
  <si>
    <t>MUHAMMAD ZAKI, S.T.</t>
  </si>
  <si>
    <t>TANJUNG JABUNG BARAT 4</t>
  </si>
  <si>
    <t>JAYUS, S.E.</t>
  </si>
  <si>
    <t>TANJUNG JABUNG BARAT 5</t>
  </si>
  <si>
    <t>ANSARI</t>
  </si>
  <si>
    <t>TANJUNG JABUNG TIMUR 2</t>
  </si>
  <si>
    <t>KARYONO</t>
  </si>
  <si>
    <t>BUNGO 1</t>
  </si>
  <si>
    <t>ROSMALA DEWI, S.E.</t>
  </si>
  <si>
    <t>BUNGO 2</t>
  </si>
  <si>
    <t>KASBUDI</t>
  </si>
  <si>
    <t>BUNGO 3</t>
  </si>
  <si>
    <t>H. KHOLIL</t>
  </si>
  <si>
    <t>BUNGO 5</t>
  </si>
  <si>
    <t>TEDDY SUTARI, S.H.</t>
  </si>
  <si>
    <t>TEBO 1</t>
  </si>
  <si>
    <t>DARUL KUTNI</t>
  </si>
  <si>
    <t>TEBO 2</t>
  </si>
  <si>
    <t>TEBO 3</t>
  </si>
  <si>
    <t>TEBO 4</t>
  </si>
  <si>
    <t>TIBRANI</t>
  </si>
  <si>
    <t>IMAM SYAFI'I</t>
  </si>
  <si>
    <t>SAHENDRA</t>
  </si>
  <si>
    <t>KOTA JAMBI 1</t>
  </si>
  <si>
    <t>SYOFNI HERAWATI, S.P.</t>
  </si>
  <si>
    <t>KOTA JAMBI 3</t>
  </si>
  <si>
    <t>SULAIMAN SYAWAL. S.Ag.</t>
  </si>
  <si>
    <t>KOTA JAMBI 4</t>
  </si>
  <si>
    <t xml:space="preserve">AZKI AKHYARI </t>
  </si>
  <si>
    <t>KOTA JAMBI 5</t>
  </si>
  <si>
    <t>ABDULLAH THAIF</t>
  </si>
  <si>
    <t>KOTA SUNGAI PENUH 1</t>
  </si>
  <si>
    <t>JONRI KAMSIX</t>
  </si>
  <si>
    <t>SUMATERA SELATAN 3</t>
  </si>
  <si>
    <t>AZIZ ARI SAPUTRA</t>
  </si>
  <si>
    <t>SUMATERA SELATAN 4</t>
  </si>
  <si>
    <t>Dra. Hj. NLAWATI</t>
  </si>
  <si>
    <t>SUMATERA SELATAN 5</t>
  </si>
  <si>
    <t>SUMATERA SELATAN 6</t>
  </si>
  <si>
    <t>SUMATERA SELATAN 7</t>
  </si>
  <si>
    <t>SUMATERA SELATAN 8</t>
  </si>
  <si>
    <t>SUMATERA SELATAN 10</t>
  </si>
  <si>
    <t>FATHAN QORIBI, S.T.</t>
  </si>
  <si>
    <t>MUHAMAD CANDRA, S.H.</t>
  </si>
  <si>
    <t>M. OKTAFIANSYAH, S.T., M.M.</t>
  </si>
  <si>
    <t>ELVARIA NOVIANTI</t>
  </si>
  <si>
    <t>NASRUL HALIM, S.H.</t>
  </si>
  <si>
    <t>OGAN KOMERING ULU 2</t>
  </si>
  <si>
    <t>OGAN KOMERING ULU 3</t>
  </si>
  <si>
    <t>OGAN KOMERING ULU 4</t>
  </si>
  <si>
    <t>ROBI VITERGO, S.T., M.E.P.</t>
  </si>
  <si>
    <t>FERI RIZKI</t>
  </si>
  <si>
    <t>OGAN KOMERING ILIR 1</t>
  </si>
  <si>
    <t>MAHYUDIN, S.T.</t>
  </si>
  <si>
    <t>OGAN KOMERING ILIR 2</t>
  </si>
  <si>
    <t>OGAN KOMERING ILIR 3</t>
  </si>
  <si>
    <t>OGAN KOMERING ILIR 4</t>
  </si>
  <si>
    <t>OGAN KOMERING ILIR 5</t>
  </si>
  <si>
    <t>SURYANTO</t>
  </si>
  <si>
    <t>KETUR RIDWAN</t>
  </si>
  <si>
    <t>FARID HADI SASONGKO, A.Md.Gz.</t>
  </si>
  <si>
    <t>OGAN KOMERING ILIR 6</t>
  </si>
  <si>
    <t>RA. LUTFOYATUNNADA PURWANINGRUM, S.I.P.</t>
  </si>
  <si>
    <t>OGAN KOMERING ILIR 8</t>
  </si>
  <si>
    <t>AYU MONARIA, S.Keb.</t>
  </si>
  <si>
    <t>MUARA ENIM 1</t>
  </si>
  <si>
    <t>MUARA ENIM 2</t>
  </si>
  <si>
    <t>MUARA ENIM 3</t>
  </si>
  <si>
    <t>MUARA ENIM 5</t>
  </si>
  <si>
    <t>SEFTI AGSIADI, S.E.</t>
  </si>
  <si>
    <t>M. PASMA AJIANSYAH, S.T.</t>
  </si>
  <si>
    <t>FARHAN</t>
  </si>
  <si>
    <t>LAHAT 1</t>
  </si>
  <si>
    <t>LAHAT 2</t>
  </si>
  <si>
    <t>LAHAT 3</t>
  </si>
  <si>
    <t>LAHAT 6</t>
  </si>
  <si>
    <t>LAHAT 7</t>
  </si>
  <si>
    <t>ANDRIYANSYAH</t>
  </si>
  <si>
    <t>YUNANI</t>
  </si>
  <si>
    <t>TOMMI PANDRIKA</t>
  </si>
  <si>
    <t>ELPAN NOPRIANDI, S.E.</t>
  </si>
  <si>
    <t>EDWAR</t>
  </si>
  <si>
    <t>MUSI RAWAS 3</t>
  </si>
  <si>
    <t>MUSI RAWAS 5</t>
  </si>
  <si>
    <t>TASLIM</t>
  </si>
  <si>
    <t>GUNAWAN</t>
  </si>
  <si>
    <t>MUSI RAWAS UTARA 1</t>
  </si>
  <si>
    <t>OON KUNAEFI</t>
  </si>
  <si>
    <t>MUSI RAWAS UTARA 4</t>
  </si>
  <si>
    <t>YATNO</t>
  </si>
  <si>
    <t>MUSI BANYUASIN 1</t>
  </si>
  <si>
    <t>MUSI BANYUASIN 2</t>
  </si>
  <si>
    <t>MUSI BANYUASIN 3</t>
  </si>
  <si>
    <t>MUSI BANYUASIN 4</t>
  </si>
  <si>
    <t>MUSI BANYUASIN 6</t>
  </si>
  <si>
    <t>MUHAMMAD IBRAHIM</t>
  </si>
  <si>
    <t>ME'EN SAPUTRI, S.E.</t>
  </si>
  <si>
    <t>RUSTAM</t>
  </si>
  <si>
    <t>EDI PRAMONO</t>
  </si>
  <si>
    <t>SUPRIASIHATIN</t>
  </si>
  <si>
    <t>MUSI BANYUASIN 7</t>
  </si>
  <si>
    <t>HERIYADI, S.E.</t>
  </si>
  <si>
    <t>BANYUASIN 2</t>
  </si>
  <si>
    <t>M. WALID BANI HASIM, S.Pd.SD</t>
  </si>
  <si>
    <t>BANYUASIN 3</t>
  </si>
  <si>
    <t>BANYUASIN 4</t>
  </si>
  <si>
    <t>BANYUASIN 5</t>
  </si>
  <si>
    <t>BANYUASIN 6</t>
  </si>
  <si>
    <t>DEDI MARUS, S.E.</t>
  </si>
  <si>
    <t>AGUS RIYANTO, S.H.</t>
  </si>
  <si>
    <t>AHMAD ZARKASIH, S.H.I, M.M.</t>
  </si>
  <si>
    <t>ZULFAHMI</t>
  </si>
  <si>
    <t>NIEL TRISTIATI</t>
  </si>
  <si>
    <t>MASRIN DIANA</t>
  </si>
  <si>
    <t>SANTOSO</t>
  </si>
  <si>
    <t>ROSIATIPURNAMA SARI</t>
  </si>
  <si>
    <t>NARDIANTO, S.S.</t>
  </si>
  <si>
    <t>ECHA INDRISA</t>
  </si>
  <si>
    <t>VINDO FAISYAL ANUGRAH</t>
  </si>
  <si>
    <t>HERMANTO</t>
  </si>
  <si>
    <t>ARDIYAN GAMA, S.H.</t>
  </si>
  <si>
    <t>MISYADIN</t>
  </si>
  <si>
    <t>JAHARPUDDIN</t>
  </si>
  <si>
    <t>HARMUNADI, S.E.</t>
  </si>
  <si>
    <t>OGAN ILIR 1</t>
  </si>
  <si>
    <t>OGAN ILIR 5</t>
  </si>
  <si>
    <t>BENNY HIDAYAT</t>
  </si>
  <si>
    <t>AHMAD RIZKI ADITYA</t>
  </si>
  <si>
    <t>EMPAT LAWANG 1</t>
  </si>
  <si>
    <t>H. HERDIYANTO</t>
  </si>
  <si>
    <t>PENUKAL ABAB LEMATANG ILIR 1</t>
  </si>
  <si>
    <t>KOTA PALEMBANG 1</t>
  </si>
  <si>
    <t>KOTA PALEMBANG 2</t>
  </si>
  <si>
    <t>KOTA PALEMBANG 4</t>
  </si>
  <si>
    <t>KOTA PALEMBANG 5</t>
  </si>
  <si>
    <t>ACHMAD NAWAWI M.</t>
  </si>
  <si>
    <t>H. SUTAMI, S.Ag.</t>
  </si>
  <si>
    <t>HARYA PRATYSTHA ENDHIE PUTRA, S.H., M.H.</t>
  </si>
  <si>
    <t>KOTA PAGAR ALAM 1</t>
  </si>
  <si>
    <t>KOTA PAGAR ALAM 2</t>
  </si>
  <si>
    <t>KOTA PAGAR ALAM 3</t>
  </si>
  <si>
    <t>SARJUDIN</t>
  </si>
  <si>
    <t>GENTAR SUSANTO</t>
  </si>
  <si>
    <t>KOTA LUBUK LINGGAU 1</t>
  </si>
  <si>
    <t>KOTA LUBUK LINGGAU 2</t>
  </si>
  <si>
    <t>KOTA LUBUK LINGGAU 3</t>
  </si>
  <si>
    <t>KOTA LUBUK LINGGAU 4</t>
  </si>
  <si>
    <t>EMPI DARNIS</t>
  </si>
  <si>
    <t>BENGKULU 2</t>
  </si>
  <si>
    <t>ROGER, S.E.</t>
  </si>
  <si>
    <t>BENGKULU 4</t>
  </si>
  <si>
    <t>BENGKULU 5</t>
  </si>
  <si>
    <t>ARPANTONI</t>
  </si>
  <si>
    <t>ZAINAL, S.Sos., M.Si.</t>
  </si>
  <si>
    <t>BENGKULU UTARA 2</t>
  </si>
  <si>
    <t>KAUR 2</t>
  </si>
  <si>
    <t>SELUMA 2</t>
  </si>
  <si>
    <t>MUKO MUKO 2</t>
  </si>
  <si>
    <t>DWI TANTO, A.Md.Ak.</t>
  </si>
  <si>
    <t>BENGKULU UTARA 4</t>
  </si>
  <si>
    <t>DONI ASIKIN</t>
  </si>
  <si>
    <t>KAUR 1</t>
  </si>
  <si>
    <t>NURAIDA, M.Pd.I.</t>
  </si>
  <si>
    <t>SELUMA 1</t>
  </si>
  <si>
    <t>MULYADI, S.Sos.</t>
  </si>
  <si>
    <t>RAMADANSYAH, S.E.</t>
  </si>
  <si>
    <t>MUKO MUKO 1</t>
  </si>
  <si>
    <t>MASKUR</t>
  </si>
  <si>
    <t>MUKO MUKO 3</t>
  </si>
  <si>
    <t>MARSONO</t>
  </si>
  <si>
    <t>TAOPIK MUSLIMIN</t>
  </si>
  <si>
    <t>LEBONG 1</t>
  </si>
  <si>
    <t>LEBONG 2</t>
  </si>
  <si>
    <t>LEBONG 3</t>
  </si>
  <si>
    <t>ERLAN FAJAR JAYA</t>
  </si>
  <si>
    <t>META LILIANA</t>
  </si>
  <si>
    <t>ROIYANA, S.Sy.</t>
  </si>
  <si>
    <t>KEPAHIANG 4</t>
  </si>
  <si>
    <t>DWI PRATIWI INDAH SARI</t>
  </si>
  <si>
    <t>KOTA BENGKULU 2</t>
  </si>
  <si>
    <t>REPELITA FITHRI, S.E.</t>
  </si>
  <si>
    <t>KOTA BENGKULU 4</t>
  </si>
  <si>
    <t>VINNA LEDY ANGGRAHENI, S.E.</t>
  </si>
  <si>
    <t>KOTA BENGKULU 1</t>
  </si>
  <si>
    <t>M. RIZALDY</t>
  </si>
  <si>
    <t>LAMPUNG 1</t>
  </si>
  <si>
    <t>LAMPUNG 2</t>
  </si>
  <si>
    <t>H. TAUFIK RAHMAN, S.Ag.</t>
  </si>
  <si>
    <t>NAJIULLAH SYARIF, S.T., M.T.</t>
  </si>
  <si>
    <t>H. AHMAD BASUKI, M.Pd.I.</t>
  </si>
  <si>
    <t>LAMPUNG 3</t>
  </si>
  <si>
    <t>HANIFAH, S.E.</t>
  </si>
  <si>
    <t>LAMPUNG 4</t>
  </si>
  <si>
    <t>LAMPUNG 5</t>
  </si>
  <si>
    <t>LAMPUNG 6</t>
  </si>
  <si>
    <t>LAMPUNG 7</t>
  </si>
  <si>
    <t>LAMPUNG 8</t>
  </si>
  <si>
    <t>FATIKHATUL KHOIRIYAH, S.H.I., M.H.</t>
  </si>
  <si>
    <t>MAULIDAH ZAUROH, M.A.Pd.</t>
  </si>
  <si>
    <t>BUDI HADI YUNANTO</t>
  </si>
  <si>
    <t>MUNIR ABDUL HARIS, S.Sos.I.</t>
  </si>
  <si>
    <t>dr. SASA CHALIM, M.M.</t>
  </si>
  <si>
    <t>YUS BARIAH</t>
  </si>
  <si>
    <t>LAMPUNG SELATAN 2</t>
  </si>
  <si>
    <t>SUTAJI ABDULLAH</t>
  </si>
  <si>
    <t>LAMPUNG SELATAN 3</t>
  </si>
  <si>
    <t>YUDI SUPRAYOGA</t>
  </si>
  <si>
    <t>LAMPUNG SELATAN 4</t>
  </si>
  <si>
    <t>LAMPUNG SELATAN 5</t>
  </si>
  <si>
    <t>HERLIZA, A.Md.</t>
  </si>
  <si>
    <t>MISMAN</t>
  </si>
  <si>
    <t>LAMPUNG SELATAN 6</t>
  </si>
  <si>
    <t>LAMPUNG SELATAN 7</t>
  </si>
  <si>
    <t>HAMDANI, S.H.I.</t>
  </si>
  <si>
    <t>ISMAIL</t>
  </si>
  <si>
    <t>LAMPUNG TENGAH 1</t>
  </si>
  <si>
    <t>LAMPUNG TENGAH 2</t>
  </si>
  <si>
    <t>LAMPUNG TENGAH 3</t>
  </si>
  <si>
    <t>LAMPUNG TENGAH 4</t>
  </si>
  <si>
    <t>LAMPUNG TENGAH 5</t>
  </si>
  <si>
    <t>CECEP JAMANI, S.Si.</t>
  </si>
  <si>
    <t>RIKI HENDRA SAPUTRA, S.H.</t>
  </si>
  <si>
    <t>Hj. MERI ANDRIYANI</t>
  </si>
  <si>
    <t>H. UJANG MAHMUD, S.Pd.I.</t>
  </si>
  <si>
    <t>MUSLIM ANSHORI, S.H.I., M.H.</t>
  </si>
  <si>
    <t>PURHERI SUMARDIYANTO</t>
  </si>
  <si>
    <t>BINTI LUTHFIYAH, S.Pd.</t>
  </si>
  <si>
    <t>PRASETIO</t>
  </si>
  <si>
    <t>LAMPUNG UTARA 2</t>
  </si>
  <si>
    <t>HATAMI, S.Sos.</t>
  </si>
  <si>
    <t>LAMPUNG UTARA 3</t>
  </si>
  <si>
    <t>RAHMAT FADLI, S.H.</t>
  </si>
  <si>
    <t>LAMPUNG UTARA 4</t>
  </si>
  <si>
    <t>AMIR YUSMERI</t>
  </si>
  <si>
    <t>LAMPUNG UTARA 5</t>
  </si>
  <si>
    <t>AGUS SULISTIO</t>
  </si>
  <si>
    <t>LAMPUNG UTARA 6</t>
  </si>
  <si>
    <t>LAMPUNG BARAT 1</t>
  </si>
  <si>
    <t>FERI SHAPUTRA</t>
  </si>
  <si>
    <t>LAMPUNG BARAT 3</t>
  </si>
  <si>
    <t>JAFAR SODIQ, M.Si.</t>
  </si>
  <si>
    <t>LAMPUNG BARAT 4</t>
  </si>
  <si>
    <t>ALI MUSTAQIM</t>
  </si>
  <si>
    <t>LAMPUNG BARAT 5</t>
  </si>
  <si>
    <t>B. DONNY KURNIAWAN, S.T.</t>
  </si>
  <si>
    <t>TULANG BAWANG 2</t>
  </si>
  <si>
    <t>TRI YATMOKO, S.H., M.H.</t>
  </si>
  <si>
    <t>TULANG BAWANG 3</t>
  </si>
  <si>
    <t>IMRON RAIS JB.</t>
  </si>
  <si>
    <t>TULANG BAWANG 5</t>
  </si>
  <si>
    <t>SHODIQIN</t>
  </si>
  <si>
    <t>TULANG BAWANG 8</t>
  </si>
  <si>
    <t>DEKI AFRIAN</t>
  </si>
  <si>
    <t>TANGGAMUS 1</t>
  </si>
  <si>
    <t>IRWANDI SURALAGA</t>
  </si>
  <si>
    <t>TANGGAMUS 2</t>
  </si>
  <si>
    <t>NUZUL IRSAN</t>
  </si>
  <si>
    <t>TANGGAMUS 3</t>
  </si>
  <si>
    <t>ABDUL ARIS AZIZ</t>
  </si>
  <si>
    <t>TANGGAMUS 4</t>
  </si>
  <si>
    <t>ZULKI QURNIAWAN, S.E.</t>
  </si>
  <si>
    <t>TANGGAMUS 5</t>
  </si>
  <si>
    <t>MUJIBUL UMAM, S.E.</t>
  </si>
  <si>
    <t>TANGGAMUS 6</t>
  </si>
  <si>
    <t>EDY YALISMI, S.E., M.M.</t>
  </si>
  <si>
    <t>BUYUNG ALAMSYAH, S.E.</t>
  </si>
  <si>
    <t>LAMPUNG TIMUR 1</t>
  </si>
  <si>
    <t>LAMPUNG TIMUR 2</t>
  </si>
  <si>
    <t>MASRUL HAFI</t>
  </si>
  <si>
    <t>LAMPUNG TIMUR 3</t>
  </si>
  <si>
    <t>M. ROBBY MUHARI, MS.</t>
  </si>
  <si>
    <t>LAMPUNG TIMUR 4</t>
  </si>
  <si>
    <t>ELVANTY CARULITA</t>
  </si>
  <si>
    <t>SUNARNO</t>
  </si>
  <si>
    <t>LAMPUNG TIMUR 5</t>
  </si>
  <si>
    <t>YULIDA SAPUTRI AYU</t>
  </si>
  <si>
    <t>AGUS</t>
  </si>
  <si>
    <t xml:space="preserve">Ir. TRI PRABOWO, S.Pt., M.M. </t>
  </si>
  <si>
    <t>LAMPUNG TIMUR 6</t>
  </si>
  <si>
    <t>GATOT SUBROTO</t>
  </si>
  <si>
    <t>LAMPUNG TIMUR 7</t>
  </si>
  <si>
    <t>WINARNO</t>
  </si>
  <si>
    <t>RIDA ROTUL ALIYAH</t>
  </si>
  <si>
    <t xml:space="preserve">TRI SUKATMI WULANDARI </t>
  </si>
  <si>
    <t>WAY KANAN 1</t>
  </si>
  <si>
    <t>WAY KANAN 3</t>
  </si>
  <si>
    <t>WAY KANAN 4</t>
  </si>
  <si>
    <t>WAY KANAN 5</t>
  </si>
  <si>
    <t>MAHARATU, S.H.</t>
  </si>
  <si>
    <t>AHMAD HAPZON, S.Kep.</t>
  </si>
  <si>
    <t>ROMLI, S.Pd.</t>
  </si>
  <si>
    <t>NOVAL</t>
  </si>
  <si>
    <t>PESAWARAN 1</t>
  </si>
  <si>
    <t>PESAWARAN 2</t>
  </si>
  <si>
    <t>PESAWARAN 3</t>
  </si>
  <si>
    <t>PESAWARAN 4</t>
  </si>
  <si>
    <t>PESAWARAN 6</t>
  </si>
  <si>
    <t>DEVITA SHAHARA, S.Kom.</t>
  </si>
  <si>
    <t>H. TEGUH SANTOSO, S.E.</t>
  </si>
  <si>
    <t>ZULKARNAIN</t>
  </si>
  <si>
    <t>M. TEGUH SANTOSO</t>
  </si>
  <si>
    <t xml:space="preserve">RUDI ADRIANSYAH, A.Md. </t>
  </si>
  <si>
    <t>PRINGSEWU 1</t>
  </si>
  <si>
    <t>PRINGSEWU 2</t>
  </si>
  <si>
    <t>PRINGSEWU 3</t>
  </si>
  <si>
    <t>PRINGSEWU 4</t>
  </si>
  <si>
    <t>PRINGSEWU 5</t>
  </si>
  <si>
    <t>BAMBANG SUGENG IRIANTO</t>
  </si>
  <si>
    <t>YUYUN OKTAVIANA</t>
  </si>
  <si>
    <t>DARMAWAN</t>
  </si>
  <si>
    <t>Hj. MASTUAH, A.Md.Kep.</t>
  </si>
  <si>
    <t>HERMAWAN, S.T.</t>
  </si>
  <si>
    <t>MESUJI 1</t>
  </si>
  <si>
    <t>MESUJI 2</t>
  </si>
  <si>
    <t>MESUJI 3</t>
  </si>
  <si>
    <t>MESUJI 4</t>
  </si>
  <si>
    <t>MESUJI 5</t>
  </si>
  <si>
    <t>YULIANI RAHMI SAFITRI, S.T.</t>
  </si>
  <si>
    <t>AGUS MUNAWAR, M.Pd.I.</t>
  </si>
  <si>
    <t>A. NURIL HUDA</t>
  </si>
  <si>
    <t>SULASTRI</t>
  </si>
  <si>
    <t>PENI ASIH</t>
  </si>
  <si>
    <t>TULANG BAWANG BARAT 1</t>
  </si>
  <si>
    <t>SODRI HELMI, S.H.,M.H.</t>
  </si>
  <si>
    <t>TULANG BAWANG BARAT 2</t>
  </si>
  <si>
    <t>PESISIR BARAT 1</t>
  </si>
  <si>
    <t>PESISIR BARAT 2</t>
  </si>
  <si>
    <t>PESISIR BARAT 4</t>
  </si>
  <si>
    <t>EDY YURSON</t>
  </si>
  <si>
    <t>RIZA PAHLEVI, S.T.</t>
  </si>
  <si>
    <t>ALI YUDIEM, S.H.</t>
  </si>
  <si>
    <t>KOTA BANDAR LAMPUNG 1</t>
  </si>
  <si>
    <t>KOTA METRO 1</t>
  </si>
  <si>
    <t>KOTA METRO 3</t>
  </si>
  <si>
    <t>KOTA METRO 4</t>
  </si>
  <si>
    <t>YUSRON FAUZI SALEH, S.H.</t>
  </si>
  <si>
    <t>SUTIKNO</t>
  </si>
  <si>
    <t>WAHID ASNGARI, S.Pd.I., M.Pd.I</t>
  </si>
  <si>
    <t>BANGKA BELITUNG 4</t>
  </si>
  <si>
    <t>MUHTAR</t>
  </si>
  <si>
    <t>AGAM DLIYA UL-HAQ</t>
  </si>
  <si>
    <t>BANGKA 1</t>
  </si>
  <si>
    <t>BANGKA 2</t>
  </si>
  <si>
    <t>G.A. SUBHAN</t>
  </si>
  <si>
    <t>SAHRUL RAMADAN, S.E</t>
  </si>
  <si>
    <t>SITI FATIMAH, Amd.Keb.</t>
  </si>
  <si>
    <t>BANGKA SELATAN 1</t>
  </si>
  <si>
    <t>ABU HAIRI, SE</t>
  </si>
  <si>
    <t>BANGKA SELATAN 2</t>
  </si>
  <si>
    <t>SUMARDI</t>
  </si>
  <si>
    <t>BANGKA SELATAN 4</t>
  </si>
  <si>
    <t>KURNIAWAN, SE, MM</t>
  </si>
  <si>
    <t>BANGKA TENGAH 1</t>
  </si>
  <si>
    <t xml:space="preserve">INDRAWATI, S.E. </t>
  </si>
  <si>
    <t>BANGKA TENGAH 2</t>
  </si>
  <si>
    <t>BANGKA TENGAH 3</t>
  </si>
  <si>
    <t>GUNARSYAH</t>
  </si>
  <si>
    <t>WAHIDAH</t>
  </si>
  <si>
    <t>KOTA PANGKAL PINANG 3</t>
  </si>
  <si>
    <t>ASRI</t>
  </si>
  <si>
    <t>KEPULAUAN RIAU 4</t>
  </si>
  <si>
    <t>KEPULAUAN RIAU 5</t>
  </si>
  <si>
    <t>SUIGWAN</t>
  </si>
  <si>
    <t>KARIMUN 1</t>
  </si>
  <si>
    <t>KARIMUN 2</t>
  </si>
  <si>
    <t>MUHAMAD FIRDAUS</t>
  </si>
  <si>
    <t xml:space="preserve">NURHIDAYAT, S.Sos. </t>
  </si>
  <si>
    <t>KARIMUN 4</t>
  </si>
  <si>
    <t>LINGGA 3</t>
  </si>
  <si>
    <t>SYAMSIRWAN</t>
  </si>
  <si>
    <t>KEPULAUAN ANAMBAS 1</t>
  </si>
  <si>
    <t>ABDUL HAKIM</t>
  </si>
  <si>
    <t>KOTA BATAM 1</t>
  </si>
  <si>
    <t>KOTA BATAM 4</t>
  </si>
  <si>
    <t>AMIRSYAH, S.T.</t>
  </si>
  <si>
    <t>UMI KALSUM</t>
  </si>
  <si>
    <t>KOTA BATAM 6</t>
  </si>
  <si>
    <t>HENDRIK</t>
  </si>
  <si>
    <t>KOTA TANJUNG PINANG 1</t>
  </si>
  <si>
    <t>YANDI ANDRIAN, S.H.</t>
  </si>
  <si>
    <t>KOTA TANJUNG PINANG 2</t>
  </si>
  <si>
    <t>ARIE SUNANDAR, S.Sos.</t>
  </si>
  <si>
    <t>KOTA TANJUNG PINANG 4</t>
  </si>
  <si>
    <t>Capt. INDRA SATRIA, A.Md., M.Mar.</t>
  </si>
  <si>
    <t>DKI JAKARTA 1</t>
  </si>
  <si>
    <t>HERI KUSTANTO</t>
  </si>
  <si>
    <t>DKI JAKARTA 3</t>
  </si>
  <si>
    <t>HENGKY WIJAYA</t>
  </si>
  <si>
    <t>DKI JAKARTA 4</t>
  </si>
  <si>
    <t>H. TRI WALUYO, S.H.</t>
  </si>
  <si>
    <t>MUHAMMAD LEFY</t>
  </si>
  <si>
    <t>M. FU'ADI LUTHFI</t>
  </si>
  <si>
    <t>DKI JAKARTA 5</t>
  </si>
  <si>
    <t>DKI JAKARTA 6</t>
  </si>
  <si>
    <t>H. AHMAD MOETABA</t>
  </si>
  <si>
    <t>DKI JAKARTA 7</t>
  </si>
  <si>
    <t>DKI JAKARTA 8</t>
  </si>
  <si>
    <t>DKI JAKARTA 9</t>
  </si>
  <si>
    <t>DKI JAKARTA 10</t>
  </si>
  <si>
    <t>YUSUF, S.I.Kom.</t>
  </si>
  <si>
    <t>H. AHMAD RUSLAN, S.H.</t>
  </si>
  <si>
    <t>UWAIS EL QORONI</t>
  </si>
  <si>
    <t>JAWA BARAT 1</t>
  </si>
  <si>
    <t>JAWA BARAT 2</t>
  </si>
  <si>
    <t>JAWA BARAT 4</t>
  </si>
  <si>
    <t>JAWA BARAT 5</t>
  </si>
  <si>
    <t>JAWA BARAT 6</t>
  </si>
  <si>
    <t>JAWA BARAT 8</t>
  </si>
  <si>
    <t>JAWA BARAT 9</t>
  </si>
  <si>
    <t>JAWA BARAT 10</t>
  </si>
  <si>
    <t>JAWA BARAT 11</t>
  </si>
  <si>
    <t>JAWA BARAT 12</t>
  </si>
  <si>
    <t>JAWA BARAT 13</t>
  </si>
  <si>
    <t>JAWA BARAT 14</t>
  </si>
  <si>
    <t>JAWA BARAT 15</t>
  </si>
  <si>
    <t>ACEP JAMALUDIN, S.Hum.</t>
  </si>
  <si>
    <t>HUMAIRA ZAHROTUN NOOR</t>
  </si>
  <si>
    <t xml:space="preserve">ASEP SYAMSUDIN, S.Ag. </t>
  </si>
  <si>
    <t>ASEP SUHERMAN</t>
  </si>
  <si>
    <t>HASIM ADNAN, S.Ag.</t>
  </si>
  <si>
    <t xml:space="preserve">M. FAIZIN, S.E. </t>
  </si>
  <si>
    <t>MUHAMAD ROCHADI</t>
  </si>
  <si>
    <t>TAUFIK NURROHIM, S.Psi.</t>
  </si>
  <si>
    <t>TOBRONI, S.Pd., M.Pd.</t>
  </si>
  <si>
    <t>ACENG MALKI</t>
  </si>
  <si>
    <t>BOGOR 1</t>
  </si>
  <si>
    <t>BOGOR 2</t>
  </si>
  <si>
    <t>BOGOR 3</t>
  </si>
  <si>
    <t>BOGOR 4</t>
  </si>
  <si>
    <t>BOGOR 5</t>
  </si>
  <si>
    <t>BOGOR 6</t>
  </si>
  <si>
    <t>ACHMAD YAUDIN SOGIR, S.E</t>
  </si>
  <si>
    <t>EDWIN SUMARGA, S.H.I.</t>
  </si>
  <si>
    <t>LUKMANUDIN AR RASYID</t>
  </si>
  <si>
    <t xml:space="preserve">NURODIN JARO PELOY, S.H </t>
  </si>
  <si>
    <t>SUKABUMI 1</t>
  </si>
  <si>
    <t>SUKABUMI 2</t>
  </si>
  <si>
    <t>SUKABUMI 3</t>
  </si>
  <si>
    <t>SUKABUMI 4</t>
  </si>
  <si>
    <t>SUKABUMI 5</t>
  </si>
  <si>
    <t>SUKABUMI 6</t>
  </si>
  <si>
    <t>HAMZAH GURNITA, S.H.</t>
  </si>
  <si>
    <t>BAYU PERMANA</t>
  </si>
  <si>
    <t>AANG ERLAN HUDAYA</t>
  </si>
  <si>
    <t>SAEPUL RAHMAN, S.Sy., M.H.</t>
  </si>
  <si>
    <t>H. USEP</t>
  </si>
  <si>
    <t>NANDAR, S.Pd.</t>
  </si>
  <si>
    <t>DADANG HERMAWAN</t>
  </si>
  <si>
    <t>CIANJUR 1</t>
  </si>
  <si>
    <t>CIANJUR 2</t>
  </si>
  <si>
    <t>CIANJUR 3</t>
  </si>
  <si>
    <t>CIANJUR 4</t>
  </si>
  <si>
    <t>CIANJUR 5</t>
  </si>
  <si>
    <t>CIANJUR 6</t>
  </si>
  <si>
    <t>GOPAR HENDRA GUNAWAN</t>
  </si>
  <si>
    <t>RIDWANSYAH,S.Pd</t>
  </si>
  <si>
    <t>AZIZ MUSLIM</t>
  </si>
  <si>
    <t>DEDE BADRI, S.Ag.,M.M.Pd.</t>
  </si>
  <si>
    <t xml:space="preserve">FUAD FAIZAL, S.E. </t>
  </si>
  <si>
    <t>BANDUNG 1</t>
  </si>
  <si>
    <t>BANDUNG 2</t>
  </si>
  <si>
    <t>HADIAT, S.Pd.I.</t>
  </si>
  <si>
    <t xml:space="preserve">TITIK KARTIKA FD, S.Pd.I. </t>
  </si>
  <si>
    <t>KRISNA ALAMSAH</t>
  </si>
  <si>
    <t>BANDUNG 3</t>
  </si>
  <si>
    <t>HILMAN FAROQ</t>
  </si>
  <si>
    <t>BANDUNG 4</t>
  </si>
  <si>
    <t>BANDUNG 5</t>
  </si>
  <si>
    <t xml:space="preserve">LINDA HERLINA, S.A.P. </t>
  </si>
  <si>
    <t>ACEP ANA, S.Ag.</t>
  </si>
  <si>
    <t>BANDUNG 6</t>
  </si>
  <si>
    <t>Hj. RENIE RAHAYU FAUZI, S.H.</t>
  </si>
  <si>
    <t>H. DUDI MUSTOPA</t>
  </si>
  <si>
    <t>BANDUNG 7</t>
  </si>
  <si>
    <t xml:space="preserve">H. TARYA WITARSA, S.Ag. </t>
  </si>
  <si>
    <t xml:space="preserve">H. WAWAN SOFWAN </t>
  </si>
  <si>
    <t>DADANG HEMAYANA, A.Md.</t>
  </si>
  <si>
    <t>TETE KUSWARA, S.H.</t>
  </si>
  <si>
    <t>GARUT 1</t>
  </si>
  <si>
    <t>H. IDEN SAMBAS, S.Pd.I.</t>
  </si>
  <si>
    <t>GARUT 2</t>
  </si>
  <si>
    <t>GARUT 3</t>
  </si>
  <si>
    <t>GARUT 4</t>
  </si>
  <si>
    <t>GARUT 5</t>
  </si>
  <si>
    <t>GARUT 6</t>
  </si>
  <si>
    <t>H.R. MOCHAMAD ROMLI, S.I.P., M.Si.</t>
  </si>
  <si>
    <t>AJI KURNIA</t>
  </si>
  <si>
    <t>IHAT SOLIHAT</t>
  </si>
  <si>
    <t>LUQI SA`ADILAH FARINDANI, S.E.</t>
  </si>
  <si>
    <t>DINDIN MAULUDIN, S.Pd.I., M.M</t>
  </si>
  <si>
    <t>H. S FAHMI, S.I.P.</t>
  </si>
  <si>
    <t>ASEP SAKE, S.I.P.</t>
  </si>
  <si>
    <t>TASIKMALAYA 1</t>
  </si>
  <si>
    <t>TASIKMALAYA 2</t>
  </si>
  <si>
    <t>TASIKMALAYA 3</t>
  </si>
  <si>
    <t>TASIKMALAYA 4</t>
  </si>
  <si>
    <t>TASIKMALAYA 5</t>
  </si>
  <si>
    <t>TASIKMALAYA 6</t>
  </si>
  <si>
    <t>TASIKMALAYA 7</t>
  </si>
  <si>
    <t>MUHAMAD HAKIM ZAMAN</t>
  </si>
  <si>
    <t>JEJENG ZAINAL MUTTAQIN, M.Si.</t>
  </si>
  <si>
    <t>H. AMI FAHMI, S.T.</t>
  </si>
  <si>
    <t>ACEP, S.IP.</t>
  </si>
  <si>
    <t>GUMILAR AKHMAD PURBAWISESA</t>
  </si>
  <si>
    <t xml:space="preserve">SRI SUSILAWATI, S.IP. </t>
  </si>
  <si>
    <t>ASEP MUSLIM, S.Ag.</t>
  </si>
  <si>
    <t>DEDI HERDIAWAN</t>
  </si>
  <si>
    <t>H. A. SUHENDRA, S.H., M.Si.</t>
  </si>
  <si>
    <t>CIAMIS 1</t>
  </si>
  <si>
    <t>CIAMIS 3</t>
  </si>
  <si>
    <t>CIAMIS 4</t>
  </si>
  <si>
    <t>CIAMIS 5</t>
  </si>
  <si>
    <t>CIAMIS 6</t>
  </si>
  <si>
    <t>AI RATNA INTAN SOLIHAH, M.Sos.</t>
  </si>
  <si>
    <t>IMAM DANA KURNIA, S.Pt.</t>
  </si>
  <si>
    <t>NOPI ZAENUDIN, S.Pd.I.</t>
  </si>
  <si>
    <t>Drs. WAGINO</t>
  </si>
  <si>
    <t>PANGANDARAN 1</t>
  </si>
  <si>
    <t>PANGANDARAN 2</t>
  </si>
  <si>
    <t>PANGANDARAN 3</t>
  </si>
  <si>
    <t>PANGANDARAN 4</t>
  </si>
  <si>
    <t>PANGANDARAN 5</t>
  </si>
  <si>
    <t>HAER</t>
  </si>
  <si>
    <t>JALALUDIN, S.Ag.</t>
  </si>
  <si>
    <t>HENDRA LESMANA</t>
  </si>
  <si>
    <t>OTANG TARLIAN</t>
  </si>
  <si>
    <t>ENCEP NAJMUDIN</t>
  </si>
  <si>
    <t>KUNINGAN 1</t>
  </si>
  <si>
    <t>KUNINGAN 2</t>
  </si>
  <si>
    <t>H. HARIRI</t>
  </si>
  <si>
    <t>RUDI IDHAM MALIK</t>
  </si>
  <si>
    <t>KUNINGAN 3</t>
  </si>
  <si>
    <t>KUNINGAN 4</t>
  </si>
  <si>
    <t>Drs. H. UJANG KOSASIH, M.Si.</t>
  </si>
  <si>
    <t>H. UCI SURYANA, S.E.</t>
  </si>
  <si>
    <t>Hj. INAYAH HADIATNIKA, S.Pd.I.</t>
  </si>
  <si>
    <t>Drs. H. MOCH GOZALI, M.Si.</t>
  </si>
  <si>
    <t>KUNINGAN 5</t>
  </si>
  <si>
    <t>SUSANTO</t>
  </si>
  <si>
    <t>CIREBON 1</t>
  </si>
  <si>
    <t>SYAM`UN NASIRUDDIN, Amd.Rad.</t>
  </si>
  <si>
    <t>CIREBON 2</t>
  </si>
  <si>
    <t>CIREBON 3</t>
  </si>
  <si>
    <t>SALEH, S.I.P.</t>
  </si>
  <si>
    <t>TATANG ISMAIL, S.Sy.</t>
  </si>
  <si>
    <t>MUHLISIN</t>
  </si>
  <si>
    <t>H. DARUSA, S.H.</t>
  </si>
  <si>
    <t>CIREBON 4</t>
  </si>
  <si>
    <t>CIREBON 5</t>
  </si>
  <si>
    <t>Hj. ISMIYATUL FATIHIYAH YUSUF, B.Comm., M.P.A.</t>
  </si>
  <si>
    <t>CIREBON 6</t>
  </si>
  <si>
    <t>LUKMAN HAKIM, S.H.I</t>
  </si>
  <si>
    <t>MAD SALEH</t>
  </si>
  <si>
    <t>CIREBON 7</t>
  </si>
  <si>
    <t>H. R. HASAN BASORI, S.E., M.Si.</t>
  </si>
  <si>
    <t>MAJALENGKA 1</t>
  </si>
  <si>
    <t>MAJALENGKA 2</t>
  </si>
  <si>
    <t>MAJALENGKA 3</t>
  </si>
  <si>
    <t>MAJALENGKA 4</t>
  </si>
  <si>
    <t>MAJALENGKA 5</t>
  </si>
  <si>
    <t>Dr. H. HAMDI, M.Kes.</t>
  </si>
  <si>
    <t xml:space="preserve">Dr. H. JUHANA ZULFAN, M.M. </t>
  </si>
  <si>
    <t>H. NASIR, S.Ag.</t>
  </si>
  <si>
    <t xml:space="preserve">ADE DURYAWAN, S.Pd. </t>
  </si>
  <si>
    <t>MUHAMMAD TUBAGUS HISHNU
NAJATIN RAHMATULLAH, S.H.</t>
  </si>
  <si>
    <t>IMON HIDAYAT, S.Ag.</t>
  </si>
  <si>
    <t>SUMEDANG 1</t>
  </si>
  <si>
    <t>SUMEDANG 2</t>
  </si>
  <si>
    <t>SUMEDANG 3</t>
  </si>
  <si>
    <t>SUMEDANG 4</t>
  </si>
  <si>
    <t>SUMEDANG 5</t>
  </si>
  <si>
    <t>SUMEDANG 6</t>
  </si>
  <si>
    <t>AGUNG GUNDARA</t>
  </si>
  <si>
    <t>INDRAMAYU 1</t>
  </si>
  <si>
    <t>INDRAMAYU 2</t>
  </si>
  <si>
    <t>Hj. INAH HIDAYATI</t>
  </si>
  <si>
    <t>AKHMAD MUJANI NUR, S.H.I.</t>
  </si>
  <si>
    <t>AMRONI, S.IP.</t>
  </si>
  <si>
    <t>ROIKHATUL JANAH</t>
  </si>
  <si>
    <t>INDRAMAYU 3</t>
  </si>
  <si>
    <t xml:space="preserve">KIKI ARINDI, S.T. </t>
  </si>
  <si>
    <t>INDRAMAYU 4</t>
  </si>
  <si>
    <t>SADAR, S. Pd.</t>
  </si>
  <si>
    <t>IMRON ROSADI, S.Pd.I.</t>
  </si>
  <si>
    <t>INDRAMAYU 5</t>
  </si>
  <si>
    <t>INDRAMAYU 6</t>
  </si>
  <si>
    <t xml:space="preserve">DALAM, S.H., Kn. </t>
  </si>
  <si>
    <t>YUNITA LESTARI DEWI</t>
  </si>
  <si>
    <t>AMRI AMRULLAH</t>
  </si>
  <si>
    <t>SUBANG 1</t>
  </si>
  <si>
    <t>SUBANG 2</t>
  </si>
  <si>
    <t>SUBANG 4</t>
  </si>
  <si>
    <t>SUBANG 5</t>
  </si>
  <si>
    <t>SUBANG 6</t>
  </si>
  <si>
    <t xml:space="preserve">ALI MUKADAS SAID, S.H. </t>
  </si>
  <si>
    <t>ZAENAL MUTAQIN, S.Sos.I</t>
  </si>
  <si>
    <t>SUBANG 7</t>
  </si>
  <si>
    <t>LINA MARLIANA, S.K.M.</t>
  </si>
  <si>
    <t>H. SUDI HARTONO, S.H.</t>
  </si>
  <si>
    <t xml:space="preserve">H. WAHAR WIJAYA, S.E. </t>
  </si>
  <si>
    <t>ULFAH FAUZIAH, S.H.</t>
  </si>
  <si>
    <t>PURWAKARTA 1</t>
  </si>
  <si>
    <t>ALAIKASSALAM, S.H.I.</t>
  </si>
  <si>
    <t>HILMI SIROJUL FUADI</t>
  </si>
  <si>
    <t>PURWAKARTA 3</t>
  </si>
  <si>
    <t>PURWAKARTA 4</t>
  </si>
  <si>
    <t>PURWAKARTA 5</t>
  </si>
  <si>
    <t>ZAENAL ARIFIN</t>
  </si>
  <si>
    <t>CECENG ABDUL QODIR, S.Pd.I.</t>
  </si>
  <si>
    <t>AGUS MAHARDIKA</t>
  </si>
  <si>
    <t>KARAWANG 1</t>
  </si>
  <si>
    <t>KARAWANG 2</t>
  </si>
  <si>
    <t>KARAWANG 3</t>
  </si>
  <si>
    <t>KARAWANG 4</t>
  </si>
  <si>
    <t>KARAWANG 5</t>
  </si>
  <si>
    <t>KARAWANG 6</t>
  </si>
  <si>
    <t xml:space="preserve">UMAR AL FARUQ, S.Ag. </t>
  </si>
  <si>
    <t>LILI MAHALI, S.Sos.I.</t>
  </si>
  <si>
    <t>DIDIN SIROJUDIN, S.Pd.I, M.Pd.</t>
  </si>
  <si>
    <t>MULYANA, S.H.I.</t>
  </si>
  <si>
    <t>ASEP DASUKI, S.E.</t>
  </si>
  <si>
    <t>BEKASI 1</t>
  </si>
  <si>
    <t>BEKASI 2</t>
  </si>
  <si>
    <t>BEKASI 3</t>
  </si>
  <si>
    <t>BEKASI 4</t>
  </si>
  <si>
    <t>BEKASI 5</t>
  </si>
  <si>
    <t>BEKASI 6</t>
  </si>
  <si>
    <t>BEKASI 7</t>
  </si>
  <si>
    <t xml:space="preserve">HASAN BASRI </t>
  </si>
  <si>
    <t>OMBI HARI WIBOWO</t>
  </si>
  <si>
    <t xml:space="preserve">AHMAD FAISAL, S.H.I. </t>
  </si>
  <si>
    <t>MOCHAMMAD DENDY APRIJAL</t>
  </si>
  <si>
    <t>IBNUH HAJAR, S.Ag.</t>
  </si>
  <si>
    <t>JAYA MARJAYA</t>
  </si>
  <si>
    <t xml:space="preserve">BOBY AGUS RAMDAN </t>
  </si>
  <si>
    <t>BANDUNG BARAT 1</t>
  </si>
  <si>
    <t>BANDUNG BARAT 2</t>
  </si>
  <si>
    <t>BANDUNG BARAT 3</t>
  </si>
  <si>
    <t>BANDUNG BARAT 4</t>
  </si>
  <si>
    <t>BANDUNG BARAT 5</t>
  </si>
  <si>
    <t xml:space="preserve"> ASEP SUDRAJAT</t>
  </si>
  <si>
    <t>WENDI SUKMAWIJAYA, S.Ag</t>
  </si>
  <si>
    <t>H. ADE WAWAN, S.Pd.I</t>
  </si>
  <si>
    <t>SANDI SUPYANDI</t>
  </si>
  <si>
    <t>ASEP DEDI</t>
  </si>
  <si>
    <t>KOTA BOGOR 2</t>
  </si>
  <si>
    <t>KOTA BOGOR 3</t>
  </si>
  <si>
    <t>KOTA BOGOR 4</t>
  </si>
  <si>
    <t>KOTA BOGOR 5</t>
  </si>
  <si>
    <t>JATIRIN</t>
  </si>
  <si>
    <t>KOTA SUKABUMI 2</t>
  </si>
  <si>
    <t>KOTA SUKABUMI 3</t>
  </si>
  <si>
    <t>IYUS YUSUF</t>
  </si>
  <si>
    <t xml:space="preserve">Ir. AGUS SAMSUL, S.T. </t>
  </si>
  <si>
    <t>KOTA BANDUNG 1</t>
  </si>
  <si>
    <t>KOTA BANDUNG 2</t>
  </si>
  <si>
    <t>KOTA BANDUNG 3</t>
  </si>
  <si>
    <t xml:space="preserve">AA ABDUL ROZAK, S.Pd.I., M.Ag. </t>
  </si>
  <si>
    <t>KOTA BANDUNG 5</t>
  </si>
  <si>
    <t>KOTA BANDUNG 6</t>
  </si>
  <si>
    <t>SONI DANISWARA</t>
  </si>
  <si>
    <t>INDRI RINDANI</t>
  </si>
  <si>
    <t>KOTA CIREBON 1</t>
  </si>
  <si>
    <t>KOTA CIREBON 4</t>
  </si>
  <si>
    <t>KOTA BEKASI 1</t>
  </si>
  <si>
    <t>KOTA CIREBON 5</t>
  </si>
  <si>
    <t>PRISILIA</t>
  </si>
  <si>
    <t>SYAIFURROHMAN, S.E, M.M.</t>
  </si>
  <si>
    <t>ABDUL WAHID WADINIH, S.Sos.I.</t>
  </si>
  <si>
    <t xml:space="preserve">ALIT JAMALUDIN, S.E. </t>
  </si>
  <si>
    <t>KOTA BEKASI 2</t>
  </si>
  <si>
    <t>KOTA BEKASI 3</t>
  </si>
  <si>
    <t>KOTA BEKASI 4</t>
  </si>
  <si>
    <t>KOTA BEKASI 5</t>
  </si>
  <si>
    <t xml:space="preserve">RIZKI TOPANANDA, S.Sos. </t>
  </si>
  <si>
    <t>WILDAN FATHURRAHMAN, S.Kep.</t>
  </si>
  <si>
    <t>AHMADI</t>
  </si>
  <si>
    <t>AHMAD MURODI, S.Pd.</t>
  </si>
  <si>
    <t>KOTA DEPOK 2</t>
  </si>
  <si>
    <t>TATI RACHMAWATI</t>
  </si>
  <si>
    <t>KOTA DEPOK 3</t>
  </si>
  <si>
    <t>KOTA DEPOK 5</t>
  </si>
  <si>
    <t>KOTA DEPOK 6</t>
  </si>
  <si>
    <t>H. ADE IBRAHIM, S.Pd.I.</t>
  </si>
  <si>
    <t xml:space="preserve">H. ABDUL KHOIR, S.T. </t>
  </si>
  <si>
    <t>BABAI SUHAIMI, S.E.</t>
  </si>
  <si>
    <t>SISWANTO, S.H.</t>
  </si>
  <si>
    <t>KOTA CIMAHI 1</t>
  </si>
  <si>
    <t>KOTA CIMAHI 3</t>
  </si>
  <si>
    <t>DEDI, S.Hum.</t>
  </si>
  <si>
    <t>KOTA CIMAHI 5</t>
  </si>
  <si>
    <t>KOTA CIMAHI 6</t>
  </si>
  <si>
    <t>Drs. WARMAN SURYAMAN, M.Si.</t>
  </si>
  <si>
    <t xml:space="preserve">ANDRI AZWARUDIN, S.Hum. </t>
  </si>
  <si>
    <t>KOTA TASIKMALAYA 1</t>
  </si>
  <si>
    <t>KOTA TASIKMALAYA 2</t>
  </si>
  <si>
    <t>KOTA TASIKMALAYA 3</t>
  </si>
  <si>
    <t>KOTA TASIKMALAYA 4</t>
  </si>
  <si>
    <t>AHMAD JUNAEDI SAKAN, S.H.</t>
  </si>
  <si>
    <t>H. WAHID, S. Pd.</t>
  </si>
  <si>
    <t xml:space="preserve">HABIB QOSIM NURWAHAB </t>
  </si>
  <si>
    <t>ANGGA YOGASWARA</t>
  </si>
  <si>
    <t>KOTA BANJAR 1</t>
  </si>
  <si>
    <t>KOTA BANJAR 2</t>
  </si>
  <si>
    <t>KOTA BANJAR 3</t>
  </si>
  <si>
    <t>Drs. H. AN' NUR</t>
  </si>
  <si>
    <t xml:space="preserve">MOH JAMALUDDIN AL GHONI </t>
  </si>
  <si>
    <t>H. GUN GUN GUNAWAN, S.Ud.</t>
  </si>
  <si>
    <t>JAWA TENGAH 2</t>
  </si>
  <si>
    <t>JAWA TENGAH 3</t>
  </si>
  <si>
    <t>JAWA TENGAH 4</t>
  </si>
  <si>
    <t>JAWA TENGAH 5</t>
  </si>
  <si>
    <t>JAWA TENGAH 6</t>
  </si>
  <si>
    <t>JAWA TENGAH 7</t>
  </si>
  <si>
    <t>JAWA TENGAH 8</t>
  </si>
  <si>
    <t>JAWA TENGAH 9</t>
  </si>
  <si>
    <t>JAWA TENGAH 10</t>
  </si>
  <si>
    <t>JAWA TENGAH 11</t>
  </si>
  <si>
    <t>JAWA TENGAH 12</t>
  </si>
  <si>
    <t>JAWA TENGAH 13</t>
  </si>
  <si>
    <t xml:space="preserve">KHOLID ABDILLAH </t>
  </si>
  <si>
    <t>ULIL ALBAB, S.Psi.</t>
  </si>
  <si>
    <t xml:space="preserve">Hj. NUR SAADAH, S.Pd.I., M.H. </t>
  </si>
  <si>
    <t>NIKEN MAYASARI</t>
  </si>
  <si>
    <t>ABDULAH AMINUDIN</t>
  </si>
  <si>
    <t xml:space="preserve">MUKAFI FADLI, S.T., S.Ag. </t>
  </si>
  <si>
    <t>AMINUDIN LATIF, S.Pd.I.</t>
  </si>
  <si>
    <t xml:space="preserve">Drs. MOH BUDIYONO, BSc. </t>
  </si>
  <si>
    <t>ZAINUDDIN, S.H.I.</t>
  </si>
  <si>
    <t>MUHAIMIN</t>
  </si>
  <si>
    <t xml:space="preserve">NI'MATUL AZIZAH, S.H.I. </t>
  </si>
  <si>
    <t>ZAKI MUBAROK</t>
  </si>
  <si>
    <t xml:space="preserve">H. SARIF ABDILLAH, S.Pd.I. </t>
  </si>
  <si>
    <t xml:space="preserve">Hj. SITI ROSIDAH, S.Ag. </t>
  </si>
  <si>
    <t>H. MUSYAFFA</t>
  </si>
  <si>
    <t xml:space="preserve">ABDUL AZIZ, S.I.P. </t>
  </si>
  <si>
    <t>H. ABDUL HAMID, S.Pd.I.</t>
  </si>
  <si>
    <t>MUKTAFA DIMYATI ROIS</t>
  </si>
  <si>
    <t>SUMARWATI, S.Pd., M.A.P.</t>
  </si>
  <si>
    <t>CILACAP 1</t>
  </si>
  <si>
    <t>CILACAP 2</t>
  </si>
  <si>
    <t>CILACAP 3</t>
  </si>
  <si>
    <t>CILACAP 4</t>
  </si>
  <si>
    <t>CILACAP 5</t>
  </si>
  <si>
    <t>CILACAP 6</t>
  </si>
  <si>
    <t>H. MUNIRIYANTIO, M.M, M.Pd.</t>
  </si>
  <si>
    <t>H. AHMAD</t>
  </si>
  <si>
    <t>SAIFUL MUSTA'IN</t>
  </si>
  <si>
    <t>AHMAD SIDDIQ SOHIBUL WAFA</t>
  </si>
  <si>
    <t>DIDI YUDI CAHYADI, S.pd.</t>
  </si>
  <si>
    <t>SRIYANI, S.M.</t>
  </si>
  <si>
    <t>H. JASMIN DJAMHARI, S.Ag., M.Pd.I.</t>
  </si>
  <si>
    <t>INDAH MAYASARI, M.Pd.</t>
  </si>
  <si>
    <t>BANYUMAS 1</t>
  </si>
  <si>
    <t>IMAM SANTOSA, S.H.</t>
  </si>
  <si>
    <t>DUKHA NGABDUL WASIH</t>
  </si>
  <si>
    <t>BANYUMAS 2</t>
  </si>
  <si>
    <t>BANYUMAS 3</t>
  </si>
  <si>
    <t xml:space="preserve">TATI IRAWATI </t>
  </si>
  <si>
    <t xml:space="preserve">IMAM AHFAS, S.Pd. </t>
  </si>
  <si>
    <t>BANYUMAS 4</t>
  </si>
  <si>
    <t>MUSTOFA, S.Ag.</t>
  </si>
  <si>
    <t>BANYUMAS 5</t>
  </si>
  <si>
    <t>H. AHMAD DARISUN</t>
  </si>
  <si>
    <t>Dr. MUGIARTI, S.Pd., M.M.</t>
  </si>
  <si>
    <t>BANYUMAS 6</t>
  </si>
  <si>
    <t>DWI ASIH LINTARTI</t>
  </si>
  <si>
    <t>H. WORO SULISTIYONO. S.H.</t>
  </si>
  <si>
    <t>PURBALINGGA 1</t>
  </si>
  <si>
    <t>PURBALINGGA 2</t>
  </si>
  <si>
    <t>PURBALINGGA 3</t>
  </si>
  <si>
    <t>PURBALINGGA 4</t>
  </si>
  <si>
    <t>PURBALINGGA 5</t>
  </si>
  <si>
    <t xml:space="preserve">H. AMAN WALIYUDIN, S.E., M.S.I. </t>
  </si>
  <si>
    <t>Drs. LUKMANUDIN</t>
  </si>
  <si>
    <t>SABILA RIZKI FEBRIANA</t>
  </si>
  <si>
    <t>TITI YENI SUGIARTI</t>
  </si>
  <si>
    <t>PUPUT ADI PURNOMO</t>
  </si>
  <si>
    <t>Hj. ERLIYATI</t>
  </si>
  <si>
    <t xml:space="preserve">MISWANTO, M.Pd. </t>
  </si>
  <si>
    <t>SAHLAN</t>
  </si>
  <si>
    <t>HAMID</t>
  </si>
  <si>
    <t>BANJARNEGARA 1</t>
  </si>
  <si>
    <t>BANJARNEGARA 2</t>
  </si>
  <si>
    <t>BANJARNEGARA 3</t>
  </si>
  <si>
    <t>BANJARNEGARA 4</t>
  </si>
  <si>
    <t>BANJARNEGARA 5</t>
  </si>
  <si>
    <t>BANJARNEGARA 6</t>
  </si>
  <si>
    <t>BAMBANG SUPARNO</t>
  </si>
  <si>
    <t>ADITYA PRASETYA UTAMA</t>
  </si>
  <si>
    <t xml:space="preserve">TUGIYO </t>
  </si>
  <si>
    <t>MUDAKIR</t>
  </si>
  <si>
    <t>H. ARIF BUDI WALUYO , S.E.</t>
  </si>
  <si>
    <t>ERNAWATI LATHIFAH</t>
  </si>
  <si>
    <t>KEBUMEN 1</t>
  </si>
  <si>
    <t>KEBUMEN 2</t>
  </si>
  <si>
    <t>KEBUMEN 3</t>
  </si>
  <si>
    <t>KEBUMEN 4</t>
  </si>
  <si>
    <t>KEBUMEN 5</t>
  </si>
  <si>
    <t>KEBUMEN 6</t>
  </si>
  <si>
    <t>KEBUMEN 7</t>
  </si>
  <si>
    <t>KEYKO HESSI MISS`IDA</t>
  </si>
  <si>
    <t>KHOTIMAH</t>
  </si>
  <si>
    <t>SAFRIZAL WAHYU JATMIKO, S.M.</t>
  </si>
  <si>
    <t>SOLICHUDIN</t>
  </si>
  <si>
    <t xml:space="preserve">FUAD WAHYUDI </t>
  </si>
  <si>
    <t>SAMAN</t>
  </si>
  <si>
    <t>SAIFUL ANWAR</t>
  </si>
  <si>
    <t>AKHMAD SUDIYONO</t>
  </si>
  <si>
    <t>ERNI WIDI ASTUTI, S.Ak.</t>
  </si>
  <si>
    <t>ABDUL ROUF</t>
  </si>
  <si>
    <t>PURWOREJO 1</t>
  </si>
  <si>
    <t>PURWOREJO 2</t>
  </si>
  <si>
    <t>PURWOREJO 3</t>
  </si>
  <si>
    <t>PURWOREJO 4</t>
  </si>
  <si>
    <t>PURWOREJO 5</t>
  </si>
  <si>
    <t>PURWOREJO 6</t>
  </si>
  <si>
    <t>H. MUCH. DAHLAN, S.E.</t>
  </si>
  <si>
    <t xml:space="preserve">H. FRAN SUHARMAJI, S.E., M.M. </t>
  </si>
  <si>
    <t>RUDI HARTONO</t>
  </si>
  <si>
    <t>H. BUDI SUNARYO, S.Sos.</t>
  </si>
  <si>
    <t xml:space="preserve">H. SHOKHIBAL UNTUNG, S.Sos. </t>
  </si>
  <si>
    <t xml:space="preserve">ABTADIUSSHOLIKHIN, S.H.I. </t>
  </si>
  <si>
    <t>WONOSOBO 1</t>
  </si>
  <si>
    <t>WONOSOBO 2</t>
  </si>
  <si>
    <t>WONOSOBO 3</t>
  </si>
  <si>
    <t>WONOSOBO 4</t>
  </si>
  <si>
    <t>WONOSOBO 5</t>
  </si>
  <si>
    <t>WONOSOBO 6</t>
  </si>
  <si>
    <t>ANANG AGUS AFANI</t>
  </si>
  <si>
    <t>SUWONDO YUDHISTIRO, S.Sos.I., M.Ag.</t>
  </si>
  <si>
    <t>NURKHOLIS</t>
  </si>
  <si>
    <t>TEGUH TEJO PRAMONO, S.I.P.</t>
  </si>
  <si>
    <t>BANGKIT AGUNG PRASETYO</t>
  </si>
  <si>
    <t>HABIBILAH</t>
  </si>
  <si>
    <t>ACHMAD FAQIH, M.H.</t>
  </si>
  <si>
    <t>MAGELANG 1</t>
  </si>
  <si>
    <t>MAGELANG 2</t>
  </si>
  <si>
    <t>MAGELANG 3</t>
  </si>
  <si>
    <t>MAGELANG 4</t>
  </si>
  <si>
    <t>MAGELANG 5</t>
  </si>
  <si>
    <t>MAGELANG 6</t>
  </si>
  <si>
    <t>BINTANG ADI TARUNA, S.H, M.Kn.</t>
  </si>
  <si>
    <t>MUHAMAD ADIB, S.Ag.</t>
  </si>
  <si>
    <t xml:space="preserve">AHMAD ZAENAL MUBARROK, S.Ud. </t>
  </si>
  <si>
    <t>HIBATUN WAFIROH, S.Ag., M.Ag.</t>
  </si>
  <si>
    <t>BUDIYONO</t>
  </si>
  <si>
    <t>H. ISLAKHUDIN</t>
  </si>
  <si>
    <t>H. SUMADI, S.E.</t>
  </si>
  <si>
    <t>MUHAJIR, S.IP.</t>
  </si>
  <si>
    <t>MUHAMAD FAHRUDIN</t>
  </si>
  <si>
    <t>SUKUR AKHADI</t>
  </si>
  <si>
    <t>MUKH MA'RUF, S.T.</t>
  </si>
  <si>
    <t>TEGUH WIHARSO, S.E.</t>
  </si>
  <si>
    <t>BOYOLALI 3</t>
  </si>
  <si>
    <t>BOYOLALI 4</t>
  </si>
  <si>
    <t>BOYOLALI 5</t>
  </si>
  <si>
    <t>JASRI</t>
  </si>
  <si>
    <t>SUTARMAN, S.Pd., M.Pd.</t>
  </si>
  <si>
    <t>EKO MUJIONO, S.A.P.</t>
  </si>
  <si>
    <t>KLATEN 1</t>
  </si>
  <si>
    <t>KLATEN 2</t>
  </si>
  <si>
    <t>KLATEN 4</t>
  </si>
  <si>
    <t>KLATEN 5</t>
  </si>
  <si>
    <t>MUH. ANWAR</t>
  </si>
  <si>
    <t>H. JUMARNO, S.Sos.</t>
  </si>
  <si>
    <t xml:space="preserve">Ir. RUSLAN ROSIDI </t>
  </si>
  <si>
    <t>ERNY HANDAYANI WIDYANINGSIH</t>
  </si>
  <si>
    <t>SUKOHARJO 1</t>
  </si>
  <si>
    <t>SUKOHARJO 2</t>
  </si>
  <si>
    <t>SUKOHARJO 3</t>
  </si>
  <si>
    <t>H. SUHARDI, S.E., M.Si.</t>
  </si>
  <si>
    <t>H. PARMUJO, S.H., M.H.</t>
  </si>
  <si>
    <t>REZA RIZKY RAMADHAN, S.Tr.Par.</t>
  </si>
  <si>
    <t>WONOGIRI 4</t>
  </si>
  <si>
    <t>WONOGIRI 5</t>
  </si>
  <si>
    <t>AHMAD NASIR</t>
  </si>
  <si>
    <t xml:space="preserve">H. ABDULLAH, S.Ag. </t>
  </si>
  <si>
    <t>KARANGANYAR 1</t>
  </si>
  <si>
    <t>KARANGANYAR 2</t>
  </si>
  <si>
    <t>KARANGANYAR 3</t>
  </si>
  <si>
    <t>KARANGANYAR 4</t>
  </si>
  <si>
    <t>KARANGANYAR 5</t>
  </si>
  <si>
    <t>DEWI WULAN SARI, S.E.</t>
  </si>
  <si>
    <t xml:space="preserve">TIARA PUSPITA, S.H. </t>
  </si>
  <si>
    <t xml:space="preserve">MUH IRSYAM, S.Pd. </t>
  </si>
  <si>
    <t>TONY HATMOKO, S.E., M.M.</t>
  </si>
  <si>
    <t>SRAGEN 1</t>
  </si>
  <si>
    <t>SRAGEN 2</t>
  </si>
  <si>
    <t>SRAGEN 3</t>
  </si>
  <si>
    <t>SRAGEN 4</t>
  </si>
  <si>
    <t>SRAGEN 5</t>
  </si>
  <si>
    <t>SRAGEN 6</t>
  </si>
  <si>
    <t>FATHURROHMAN</t>
  </si>
  <si>
    <t>AMELIA SUCIANI, S.E.</t>
  </si>
  <si>
    <t>ENDRO SUPRIYADI, S.Kom.</t>
  </si>
  <si>
    <t>MUSLIM</t>
  </si>
  <si>
    <t>MUHAMMAD BAHRUL MUSTAWA</t>
  </si>
  <si>
    <t>GROBOGAN 1</t>
  </si>
  <si>
    <t>GROBOGAN 2</t>
  </si>
  <si>
    <t>GROBOGAN 3</t>
  </si>
  <si>
    <t>GROBOGAN 4</t>
  </si>
  <si>
    <t>GROBOGAN 5</t>
  </si>
  <si>
    <t xml:space="preserve">Hj. SRI MURDIATI, S.H. </t>
  </si>
  <si>
    <t>AHMAD HABIBI, S.Ag.</t>
  </si>
  <si>
    <t xml:space="preserve">H. SUKANTO, S.H., M.H. </t>
  </si>
  <si>
    <t>HARNOMO, S.H.</t>
  </si>
  <si>
    <t>SUPROJO</t>
  </si>
  <si>
    <t xml:space="preserve">Ir. H. MUKHLISIN, M.M., M.Si. </t>
  </si>
  <si>
    <t xml:space="preserve">ARIEF DWI AGUSTIANTO, S.H. </t>
  </si>
  <si>
    <t>BLORA 1</t>
  </si>
  <si>
    <t>BLORA 2</t>
  </si>
  <si>
    <t>BLORA 3</t>
  </si>
  <si>
    <t>BLORA 4</t>
  </si>
  <si>
    <t>BLORA 5</t>
  </si>
  <si>
    <t>AHMAD LABIB HILMY</t>
  </si>
  <si>
    <t>H. KETUT KUNARWO</t>
  </si>
  <si>
    <t xml:space="preserve">RATNA PANCARINI </t>
  </si>
  <si>
    <t>MUSTOPA, S.Pd.I.</t>
  </si>
  <si>
    <t>MUNAWAR, S.H.</t>
  </si>
  <si>
    <t>REMBANG 1</t>
  </si>
  <si>
    <t>REMBANG 2</t>
  </si>
  <si>
    <t>REMBANG 3</t>
  </si>
  <si>
    <t>REMBANG 4</t>
  </si>
  <si>
    <t>REMBANG 5</t>
  </si>
  <si>
    <t>REMBANG 6</t>
  </si>
  <si>
    <t>REMBANG 7</t>
  </si>
  <si>
    <t>BISRI CHOLIL LAQOUF</t>
  </si>
  <si>
    <t>ACHMAD LUTFY ARIFIN, S.T.</t>
  </si>
  <si>
    <t>MUHAMMAD IMRON</t>
  </si>
  <si>
    <t>NASIRUDIN, S.Si.</t>
  </si>
  <si>
    <t>ILYAS</t>
  </si>
  <si>
    <t>JOKO SUWITO, S.E.</t>
  </si>
  <si>
    <t>MASLICHAN, S.E., M.M.</t>
  </si>
  <si>
    <t>SUPADI</t>
  </si>
  <si>
    <t>PATI 1</t>
  </si>
  <si>
    <t>PATI 2</t>
  </si>
  <si>
    <t>PATI 3</t>
  </si>
  <si>
    <t>PATI 4</t>
  </si>
  <si>
    <t>PATI 5</t>
  </si>
  <si>
    <t>MUHAMMADUN</t>
  </si>
  <si>
    <t>KUDUS 1</t>
  </si>
  <si>
    <t>JEPARA 1</t>
  </si>
  <si>
    <t>JEPARA 2</t>
  </si>
  <si>
    <t>JEPARA 3</t>
  </si>
  <si>
    <t>JEPARA 4</t>
  </si>
  <si>
    <t>JEPARA 5</t>
  </si>
  <si>
    <t>SANDI HERTANTO, S.IP.</t>
  </si>
  <si>
    <t>KH. NURUDDIN AMIN, S.Ag.</t>
  </si>
  <si>
    <t>H. NUR HAMID, S.Ag.</t>
  </si>
  <si>
    <t>KHOLIS FU'AD, S.H.I.</t>
  </si>
  <si>
    <t xml:space="preserve">MIFTAHUR ROQIB, M.S.I. </t>
  </si>
  <si>
    <t>H. MOH SIROJ, B.A.</t>
  </si>
  <si>
    <t>DEMAK 1</t>
  </si>
  <si>
    <t>DEMAK 2</t>
  </si>
  <si>
    <t>DEMAK 3</t>
  </si>
  <si>
    <t>DEMAK 4</t>
  </si>
  <si>
    <t>DEMAK 5</t>
  </si>
  <si>
    <t xml:space="preserve">ARIO ARZAQ AKBAR, S.M. </t>
  </si>
  <si>
    <t xml:space="preserve">SUKARMIN </t>
  </si>
  <si>
    <t>MUADHOM, S.Pd.I.</t>
  </si>
  <si>
    <t xml:space="preserve">ZAYINUL FATA, S.E. </t>
  </si>
  <si>
    <t>Drs. SYAFII AFANDI,H, S.Pd.</t>
  </si>
  <si>
    <t>SASRIAH</t>
  </si>
  <si>
    <t xml:space="preserve">SUKONO </t>
  </si>
  <si>
    <t xml:space="preserve">HENY SETIYOWATI, S.E. </t>
  </si>
  <si>
    <t>ULIN NUHA, S.Pd.I.</t>
  </si>
  <si>
    <t>MOHAMAD ASYHADI, S.Hum.</t>
  </si>
  <si>
    <t>MUH SAFI`I, S.Pd.I.</t>
  </si>
  <si>
    <t>NUR SUSAKTIYO</t>
  </si>
  <si>
    <t>SEMARANG 1</t>
  </si>
  <si>
    <t>SEMARANG 2</t>
  </si>
  <si>
    <t>SEMARANG 3</t>
  </si>
  <si>
    <t>SEMARANG 4</t>
  </si>
  <si>
    <t>SEMARANG 5</t>
  </si>
  <si>
    <t>Drs. H. UMAR SUJADI</t>
  </si>
  <si>
    <t>ISROATUN, S.H., M.H.</t>
  </si>
  <si>
    <t>MUHAMMAD AFIFUDIN</t>
  </si>
  <si>
    <t>MUZAYINUL ARIF, S.Ag.</t>
  </si>
  <si>
    <t>ABA YAYIT AL BOSTOMI</t>
  </si>
  <si>
    <t>TEMANGGUNG 1</t>
  </si>
  <si>
    <t>TEMANGGUNG 2</t>
  </si>
  <si>
    <t>TEMANGGUNG 3</t>
  </si>
  <si>
    <t>TEMANGGUNG 4</t>
  </si>
  <si>
    <t>TEMANGGUNG 5</t>
  </si>
  <si>
    <t>TEMANGGUNG 6</t>
  </si>
  <si>
    <t>Drs. H. M. SAID DAUD</t>
  </si>
  <si>
    <t>AHMAD KHUDLORI, S.Pd.I.</t>
  </si>
  <si>
    <t>H. DEDI HARIYADI, S.E.</t>
  </si>
  <si>
    <t>Hj. TRI EKO WASTI</t>
  </si>
  <si>
    <t>MAHZUM, S.H.I</t>
  </si>
  <si>
    <t>H. MUH AMIN, S.Ag.</t>
  </si>
  <si>
    <t>Hj. UMI TSUWAIBAH, S.Ag., M.Si.</t>
  </si>
  <si>
    <t>KENDAL 1</t>
  </si>
  <si>
    <t>KENDAL 2</t>
  </si>
  <si>
    <t>KENDAL 3</t>
  </si>
  <si>
    <t>KENDAL 4</t>
  </si>
  <si>
    <t>KENDAL 5</t>
  </si>
  <si>
    <t>KENDAL 6</t>
  </si>
  <si>
    <t xml:space="preserve">DIAN ALFAT MUCHAMMAD </t>
  </si>
  <si>
    <t>KHASANUDIN, S.Sy.</t>
  </si>
  <si>
    <t>WINDARTO</t>
  </si>
  <si>
    <t>MAHFUD SODIQ, S.Pd.I.</t>
  </si>
  <si>
    <t>Hj. NIKEN LARASATI, S.E.</t>
  </si>
  <si>
    <t>RIZKI OKTAVIANTI, S.Pd.</t>
  </si>
  <si>
    <t>FATHUR RAHMAN, S.Pd.I.</t>
  </si>
  <si>
    <t>H. MUHAMMAD MAKMUN, S.H.I.</t>
  </si>
  <si>
    <t>RONI SULISTIYANTO, S.E.</t>
  </si>
  <si>
    <t>BATANG 1</t>
  </si>
  <si>
    <t>BATANG 2</t>
  </si>
  <si>
    <t>BATANG 3</t>
  </si>
  <si>
    <t>BATANG 4</t>
  </si>
  <si>
    <t>BATANG 5</t>
  </si>
  <si>
    <t>H. FATKHUR ROHMAN, S.H.</t>
  </si>
  <si>
    <t>M. HANIF A.R.</t>
  </si>
  <si>
    <t xml:space="preserve">H. DARYOSO, S.Pd.I. </t>
  </si>
  <si>
    <t xml:space="preserve">SUUDI, S.Ag. </t>
  </si>
  <si>
    <t xml:space="preserve">I`ANATUL FIKRIA, S.Pd. </t>
  </si>
  <si>
    <t>AKHMAD MUBAROK, S.E.</t>
  </si>
  <si>
    <t>KUKUH FAJAR RHOMADHON, S.E</t>
  </si>
  <si>
    <t>SAHURI</t>
  </si>
  <si>
    <t>H. MAULANA YUSUP, S.IP., M.A.P.</t>
  </si>
  <si>
    <t>PURWA ADITYA WICAKSONO</t>
  </si>
  <si>
    <t>NUR HASAN</t>
  </si>
  <si>
    <t>PEKALONGAN 1</t>
  </si>
  <si>
    <t>PEKALONGAN 2</t>
  </si>
  <si>
    <t>PEKALONGAN 3</t>
  </si>
  <si>
    <t>PEKALONGAN 4</t>
  </si>
  <si>
    <t>PEKALONGAN 5</t>
  </si>
  <si>
    <t>MUHAMMAD HAQQI HASENDA</t>
  </si>
  <si>
    <t>AS ADILLAH</t>
  </si>
  <si>
    <t>PEMALANG 1</t>
  </si>
  <si>
    <t>PEMALANG 2</t>
  </si>
  <si>
    <t>PEMALANG 3</t>
  </si>
  <si>
    <t>PEMALANG 4</t>
  </si>
  <si>
    <t>PEMALANG 5</t>
  </si>
  <si>
    <t>PEMALANG 6</t>
  </si>
  <si>
    <t>HERU KUNDHIMIARSO</t>
  </si>
  <si>
    <t>SUBANDI SYUHADA</t>
  </si>
  <si>
    <t>H. NOOR ROSYADI, S.E., M.M.</t>
  </si>
  <si>
    <t xml:space="preserve">AJENG TRIYANI </t>
  </si>
  <si>
    <t>RIZALDI RAIS HANDAYANI, S.Pi.</t>
  </si>
  <si>
    <t xml:space="preserve">SLAMET RAMUJI </t>
  </si>
  <si>
    <t>ABDUL MUHAIMIN</t>
  </si>
  <si>
    <t>MA`MUN RIYAD</t>
  </si>
  <si>
    <t>SUBUR MUSOLEH</t>
  </si>
  <si>
    <t>AZKA AMANAZAR, S.H.</t>
  </si>
  <si>
    <t xml:space="preserve">H. MUKHTARUDIN </t>
  </si>
  <si>
    <t>TEGAL 1</t>
  </si>
  <si>
    <t>TEGAL 2</t>
  </si>
  <si>
    <t>TEGAL 3</t>
  </si>
  <si>
    <t>TEGAL 4</t>
  </si>
  <si>
    <t>TEGAL 5</t>
  </si>
  <si>
    <t>BREBES 1</t>
  </si>
  <si>
    <t>BREBES 2</t>
  </si>
  <si>
    <t>BREBES 3</t>
  </si>
  <si>
    <t>BREBES 4</t>
  </si>
  <si>
    <t>BREBES 5</t>
  </si>
  <si>
    <t>BREBES 6</t>
  </si>
  <si>
    <t xml:space="preserve">H. AHMAD ZAMRONI, S.Ag. </t>
  </si>
  <si>
    <t xml:space="preserve">Hj. TITIN LUTFIATIN, M.Pd. </t>
  </si>
  <si>
    <t>H. ZUBAD FAHILATAH, S.E.</t>
  </si>
  <si>
    <t xml:space="preserve">NASIRUL UMAM, S.T., M.H. </t>
  </si>
  <si>
    <t>H. HADI SUSANTO, S.M.</t>
  </si>
  <si>
    <t>H. HARYANTO</t>
  </si>
  <si>
    <t>NAFISATUL KHOIRIYAH</t>
  </si>
  <si>
    <t>KOTA MAGELANG 1</t>
  </si>
  <si>
    <t>KOTA MAGELANG 2</t>
  </si>
  <si>
    <t>KOTA MAGELANG 3</t>
  </si>
  <si>
    <t xml:space="preserve">FEBRIAN PRABOWO </t>
  </si>
  <si>
    <t xml:space="preserve">H. SALLAFUDIN, S.E. </t>
  </si>
  <si>
    <t>KOTA SURAKARTA 1</t>
  </si>
  <si>
    <t>MUKARROMAH, S.Sos.</t>
  </si>
  <si>
    <t>KOTA SALATIGA 1</t>
  </si>
  <si>
    <t>KOTA SALATIGA 2</t>
  </si>
  <si>
    <t>KOTA SALATIGA 3</t>
  </si>
  <si>
    <t>KOTA SALATIGA 4</t>
  </si>
  <si>
    <t>AHMAD MUSADAD</t>
  </si>
  <si>
    <t>EKO PURNOMO</t>
  </si>
  <si>
    <t>BASIRIN</t>
  </si>
  <si>
    <t>SAIFUL MASHUD</t>
  </si>
  <si>
    <t>KOTA SEMARANG 1</t>
  </si>
  <si>
    <t>KOTA SEMARANG 2</t>
  </si>
  <si>
    <t>KOTA SEMARANG 3</t>
  </si>
  <si>
    <t>KOTA SEMARANG 4</t>
  </si>
  <si>
    <t>KOTA SEMARANG 5</t>
  </si>
  <si>
    <t>SYAHRUL QIROM, S.T.</t>
  </si>
  <si>
    <t>H. SODRI, S.H.</t>
  </si>
  <si>
    <t>SYAIFUL BAHRI, S.Sos.I.</t>
  </si>
  <si>
    <t xml:space="preserve">GUMILANG F.W. Alias FEBRI SOEMARMO, S.T., M.M. </t>
  </si>
  <si>
    <t>H. MA`RUF, S.Pd.I.</t>
  </si>
  <si>
    <t>KOTA PEKALONGAN 1</t>
  </si>
  <si>
    <t>KOTA PEKALONGAN 2</t>
  </si>
  <si>
    <t>KOTA PEKALONGAN 3</t>
  </si>
  <si>
    <t>KOTA PEKALONGAN 4</t>
  </si>
  <si>
    <t>D.I. YOGYAKARTA 2</t>
  </si>
  <si>
    <t>D.I. YOGYAKARTA 3</t>
  </si>
  <si>
    <t>D.I. YOGYAKARTA 4</t>
  </si>
  <si>
    <t>D.I. YOGYAKARTA 5</t>
  </si>
  <si>
    <t>D.I. YOGYAKARTA 6</t>
  </si>
  <si>
    <t>KULON PROGO 1</t>
  </si>
  <si>
    <t>KULON PROGO 2</t>
  </si>
  <si>
    <t>KULON PROGO 3</t>
  </si>
  <si>
    <t>KULON PROGO 4</t>
  </si>
  <si>
    <t>KULON PROGO 5</t>
  </si>
  <si>
    <t>TITIK WIJAYANTI, SE.</t>
  </si>
  <si>
    <t>SUTRISNO</t>
  </si>
  <si>
    <t>SUHARTO</t>
  </si>
  <si>
    <t>KARTONO</t>
  </si>
  <si>
    <t>QOIS REIZA FAHMI</t>
  </si>
  <si>
    <t>BANTUL 1</t>
  </si>
  <si>
    <t>BANTUL 2</t>
  </si>
  <si>
    <t>BANTUL 3</t>
  </si>
  <si>
    <t>BANTUL 4</t>
  </si>
  <si>
    <t>BANTUL 5</t>
  </si>
  <si>
    <t>BANTUL 6</t>
  </si>
  <si>
    <t xml:space="preserve">SUBHAN NAWWAWI </t>
  </si>
  <si>
    <t>MAHMUDIN, S.P.</t>
  </si>
  <si>
    <t xml:space="preserve">H. YASMURI, S.Pd., M.Pd.I. </t>
  </si>
  <si>
    <t>SURADAL</t>
  </si>
  <si>
    <t xml:space="preserve">SUKARDIYONO, S.H. </t>
  </si>
  <si>
    <t>MUHAMAD AGUSALIM</t>
  </si>
  <si>
    <t>JOHAN MUNANDAR</t>
  </si>
  <si>
    <t>GUNUNG KIDUL 1</t>
  </si>
  <si>
    <t>GUNUNG KIDUL 3</t>
  </si>
  <si>
    <t>GUNUNG KIDUL 4</t>
  </si>
  <si>
    <t>GUNUNG KIDUL 5</t>
  </si>
  <si>
    <t>ARIEF GUNADI, S.Ag., M.Pd.I.</t>
  </si>
  <si>
    <t>HANIF AFADIL DAROJAT, S.M.</t>
  </si>
  <si>
    <t xml:space="preserve">DWI WAHYU ASMOROWATI </t>
  </si>
  <si>
    <t>SUWIGNYO</t>
  </si>
  <si>
    <t xml:space="preserve">SULASTINI, S.Pd. </t>
  </si>
  <si>
    <t>SLEMAN 1</t>
  </si>
  <si>
    <t>SLEMAN 2</t>
  </si>
  <si>
    <t>SLEMAN 3</t>
  </si>
  <si>
    <t>SLEMAN 4</t>
  </si>
  <si>
    <t>SLEMAN 5</t>
  </si>
  <si>
    <t>SLEMAN 6</t>
  </si>
  <si>
    <t xml:space="preserve">H. WAWAN PRASETIA, S.E., M.M. </t>
  </si>
  <si>
    <t>ANI MARTANTI, S.T.</t>
  </si>
  <si>
    <t>HERY SETIYAWAN, S.T.</t>
  </si>
  <si>
    <t>H. WIRATNO, S.E., M.M.</t>
  </si>
  <si>
    <t xml:space="preserve">WANTO </t>
  </si>
  <si>
    <t>HERMAN BUDI PRAMONO, S.E.</t>
  </si>
  <si>
    <t>KOTA YOGYAKARTA 3</t>
  </si>
  <si>
    <t>KOTA YOGYAKARTA 5</t>
  </si>
  <si>
    <t>SOLIHUL HADI, S.H., M.Kn.</t>
  </si>
  <si>
    <t>JAWA TIMUR 1</t>
  </si>
  <si>
    <t>Drs. M. MUSYAFAK</t>
  </si>
  <si>
    <t>JAWA TIMUR 2</t>
  </si>
  <si>
    <t>JAWA TIMUR 3</t>
  </si>
  <si>
    <t xml:space="preserve">Hj. ANIK MASLACHAH, M.Si. </t>
  </si>
  <si>
    <t xml:space="preserve">dr. SRIATUN </t>
  </si>
  <si>
    <t>JAWA TIMUR 4</t>
  </si>
  <si>
    <t>Dra. Hj AIDA FITRIATI, M.Pd.I</t>
  </si>
  <si>
    <t>MULTAZAMUDZ DZIKRI</t>
  </si>
  <si>
    <t>JAWA TIMUR 5</t>
  </si>
  <si>
    <t>JAWA TIMUR 6</t>
  </si>
  <si>
    <t>Dra. Hj. MA`MULAH HARUN, M.Pd.I.</t>
  </si>
  <si>
    <t>UBAIDILLAH, S.Fil.I.</t>
  </si>
  <si>
    <t>Ir. H. YOYOK MULYADI, M.Si.</t>
  </si>
  <si>
    <t>ANANG AKHMAD SYAIFUDDIN</t>
  </si>
  <si>
    <t xml:space="preserve">LAILATUL QODRIYAH, M.Pd. </t>
  </si>
  <si>
    <t>JAWA TIMUR 7</t>
  </si>
  <si>
    <t>HIKMAH BAFAQIH, M.Pd.</t>
  </si>
  <si>
    <t>KHOFIDAH</t>
  </si>
  <si>
    <t>JAWA TIMUR 8</t>
  </si>
  <si>
    <t>H. AHMAD TAMIM, S.H.I., M.H.</t>
  </si>
  <si>
    <t>Dr. Hj. LAILI ABIDAH, S.Ag., M.M.</t>
  </si>
  <si>
    <t>JAWA TIMUR 9</t>
  </si>
  <si>
    <t>H. ERJIK BINTORO, S.H., M.H.</t>
  </si>
  <si>
    <t>JAWA TIMUR 10</t>
  </si>
  <si>
    <t xml:space="preserve">Hj. SITI MUKIYARTI, S.Ag., M.Ag. </t>
  </si>
  <si>
    <t>JAWA TIMUR 11</t>
  </si>
  <si>
    <t>AHMAD ATHOILLAH, M.I.P.</t>
  </si>
  <si>
    <t>SALIM AZHAR</t>
  </si>
  <si>
    <t>JAWA TIMUR 12</t>
  </si>
  <si>
    <t>MUHAMMAD ASHARI, S.H.I.</t>
  </si>
  <si>
    <t>ABDULLAH MUHDI, M.H.</t>
  </si>
  <si>
    <t>JAWA TIMUR 13</t>
  </si>
  <si>
    <t xml:space="preserve">FAUZAN FU`ADI, S.I.Kom. </t>
  </si>
  <si>
    <t xml:space="preserve">MUHAMMAD MUGHNI, S.T. </t>
  </si>
  <si>
    <t>JAWA TIMUR 14</t>
  </si>
  <si>
    <t>H. MAKIN ABBAS, Lc., M.A.</t>
  </si>
  <si>
    <t>H. MUCH. ABDUL QODIR</t>
  </si>
  <si>
    <t>JAWA TIMUR 15</t>
  </si>
  <si>
    <t>NUR FAIZIN</t>
  </si>
  <si>
    <t>PACITAN 1</t>
  </si>
  <si>
    <t>ARIFIN, S.E.</t>
  </si>
  <si>
    <t>PACITAN 2</t>
  </si>
  <si>
    <t>FIBI IRAWAN, S.E., M.M.</t>
  </si>
  <si>
    <t>PACITAN 4</t>
  </si>
  <si>
    <t>WAHYU PUJIONO, S.E.</t>
  </si>
  <si>
    <t>ADI SUBROTO, S.Pd., M.Pd</t>
  </si>
  <si>
    <t>PACITAN 5</t>
  </si>
  <si>
    <t>PACITAN 6</t>
  </si>
  <si>
    <t>DODIK PRAHCOYO</t>
  </si>
  <si>
    <t>PONOROGO 1</t>
  </si>
  <si>
    <t>PONOROGO 2</t>
  </si>
  <si>
    <t>PONOROGO 3</t>
  </si>
  <si>
    <t>PONOROGO 4</t>
  </si>
  <si>
    <t>PONOROGO 5</t>
  </si>
  <si>
    <t>PONOROGO 6</t>
  </si>
  <si>
    <t>SUHARI, S.H.</t>
  </si>
  <si>
    <t xml:space="preserve">TRI SURYATI, A.Md. </t>
  </si>
  <si>
    <t>DWI AGUS PRAYITNO, S.H., M.Si.</t>
  </si>
  <si>
    <t>FIKSO RUBIANTO</t>
  </si>
  <si>
    <t>MAHFUT ARIFIN</t>
  </si>
  <si>
    <t>MUJIATIN</t>
  </si>
  <si>
    <t>MASHUDI</t>
  </si>
  <si>
    <t>TRENGGALEK 1</t>
  </si>
  <si>
    <t>TRENGGALEK 2</t>
  </si>
  <si>
    <t>TULUNGAGUNG 1</t>
  </si>
  <si>
    <t>TRENGGALEK 3</t>
  </si>
  <si>
    <t>TRENGGALEK 4</t>
  </si>
  <si>
    <t>TRENGGALEK 5</t>
  </si>
  <si>
    <t>TRENGGALEK 6</t>
  </si>
  <si>
    <t>GUNAWAN, S.T.</t>
  </si>
  <si>
    <t>H. HIDAYAT NURHASIM, S.H.</t>
  </si>
  <si>
    <t>H. SAMSUL ANAM, S.H., M.M., M.Hum.</t>
  </si>
  <si>
    <t>WAWAN SETYAWAN, S.Pd.</t>
  </si>
  <si>
    <t>Drs. H. SUKARODIN, M.Ag.</t>
  </si>
  <si>
    <t>JAYENG BAYU WINEDAR, S.H.</t>
  </si>
  <si>
    <t>MURKAM, S.T.</t>
  </si>
  <si>
    <t>ZAENAL FANANI, S.ST., M.MT.</t>
  </si>
  <si>
    <t>Drs. M. HADI</t>
  </si>
  <si>
    <t>KRISNA GANDHA SAPUTRA, S.H.</t>
  </si>
  <si>
    <t>H. KHOLIS WIDODO, S.Pd.</t>
  </si>
  <si>
    <t>TULUNGAGUNG 2</t>
  </si>
  <si>
    <t>TULUNGAGUNG 3</t>
  </si>
  <si>
    <t>TULUNGAGUNG 4</t>
  </si>
  <si>
    <t>TULUNGAGUNG 5</t>
  </si>
  <si>
    <t>TULUNGAGUNG 6</t>
  </si>
  <si>
    <t>MOCHAMAD RIFA`I</t>
  </si>
  <si>
    <t>H. KHAMIM</t>
  </si>
  <si>
    <t xml:space="preserve">H. ABDULAH ALI MUNIB, S.H. </t>
  </si>
  <si>
    <t xml:space="preserve">CHOIRURROHIM, S.H. </t>
  </si>
  <si>
    <t xml:space="preserve">H. FUAD ASHARI, S.T. </t>
  </si>
  <si>
    <t xml:space="preserve">Drs. H. MASHUD </t>
  </si>
  <si>
    <t>Drs. H. ALI MASRUP</t>
  </si>
  <si>
    <t>MULYONO SUSANTO, S.A.P.</t>
  </si>
  <si>
    <t>ARIF ZAINUDIN, S.E.</t>
  </si>
  <si>
    <t>BLITAR 1</t>
  </si>
  <si>
    <t>BLITAR 2</t>
  </si>
  <si>
    <t>BLITAR 3</t>
  </si>
  <si>
    <t>BLITAR 4</t>
  </si>
  <si>
    <t>BLITAR 5</t>
  </si>
  <si>
    <t>BLITAR 6</t>
  </si>
  <si>
    <t xml:space="preserve">MASKUR, S.Pd. </t>
  </si>
  <si>
    <t>NUR FATHONI</t>
  </si>
  <si>
    <t>CANDRA PURNAMA</t>
  </si>
  <si>
    <t>LUTFI AZIZ, S.T.</t>
  </si>
  <si>
    <t>IDRIS MARBAWI, S.Pd.</t>
  </si>
  <si>
    <t>MARHAENIS U W</t>
  </si>
  <si>
    <t>ANUGERAH SURYA</t>
  </si>
  <si>
    <t>NASA BARCELONA MARHAENIS</t>
  </si>
  <si>
    <t>SUGIYO</t>
  </si>
  <si>
    <t xml:space="preserve">MUHAMMAD RIFA`I </t>
  </si>
  <si>
    <t>KEDIRI 1</t>
  </si>
  <si>
    <t>KEDIRI 2</t>
  </si>
  <si>
    <t>KEDIRI 3</t>
  </si>
  <si>
    <t>KEDIRI 4</t>
  </si>
  <si>
    <t>KEDIRI 5</t>
  </si>
  <si>
    <t>KEDIRI 6</t>
  </si>
  <si>
    <t>AFIF FACHRUDIN WIJAYA, S.E.</t>
  </si>
  <si>
    <t xml:space="preserve">ASSABIQ, S.H. </t>
  </si>
  <si>
    <t xml:space="preserve">DRS. H. SENTOT DJAMALUDIN </t>
  </si>
  <si>
    <t>HJ. RIA PURBIATI</t>
  </si>
  <si>
    <t>AHMAD AHLA, S.H</t>
  </si>
  <si>
    <t>Hj. BUN YANAH</t>
  </si>
  <si>
    <t>HERI GUNAWAN, S.Pt.</t>
  </si>
  <si>
    <t>ABDUL HASYIM</t>
  </si>
  <si>
    <t>MALANG 1</t>
  </si>
  <si>
    <t>MALANG 2</t>
  </si>
  <si>
    <t>MALANG 3</t>
  </si>
  <si>
    <t>MALANG 4</t>
  </si>
  <si>
    <t>MALANG 5</t>
  </si>
  <si>
    <t>MALANG 6</t>
  </si>
  <si>
    <t>Hj. MASFUFAH, S.Pd.</t>
  </si>
  <si>
    <t>H. KUNCORO, S.H., M.Kn.</t>
  </si>
  <si>
    <t>Ir. H. KHOLIQ, M.AP</t>
  </si>
  <si>
    <t>MAHRUS ALI</t>
  </si>
  <si>
    <t>Drs. H. ABDUL ROKHIM, M.Pd.</t>
  </si>
  <si>
    <t>MUSLIMIN, S.Pd.</t>
  </si>
  <si>
    <t>CHOIRUL UMAH</t>
  </si>
  <si>
    <t>H. ABDULLOH SATAR, S.E., M.M.</t>
  </si>
  <si>
    <t>NUR MUTIAH FARIDAH</t>
  </si>
  <si>
    <t>LUMAJANG 1</t>
  </si>
  <si>
    <t>LUMAJANG 2</t>
  </si>
  <si>
    <t>LUMAJANG 3</t>
  </si>
  <si>
    <t>LUMAJANG 4</t>
  </si>
  <si>
    <t>LUMAJANG 5</t>
  </si>
  <si>
    <t>LUMAJANG 6</t>
  </si>
  <si>
    <t>LUMAJANG 7</t>
  </si>
  <si>
    <t xml:space="preserve">MA'RUF NIDHOMUDDIN </t>
  </si>
  <si>
    <t>EKO ADIS PRAYOGA</t>
  </si>
  <si>
    <t xml:space="preserve">QUMI HUSNUNIYATI, S.Aq., M.A. </t>
  </si>
  <si>
    <t xml:space="preserve">ABDUL RAHMAN SALEH </t>
  </si>
  <si>
    <t>MOHHAMAD YUSUF</t>
  </si>
  <si>
    <t>SUGIANTO, S.H., M.H.</t>
  </si>
  <si>
    <t>ABDUL HALIM</t>
  </si>
  <si>
    <t>UMI KULSUM, A.Ma.Pd.</t>
  </si>
  <si>
    <t>HOSPITA EKA SARI</t>
  </si>
  <si>
    <t>ARIS FIRMANSYAH</t>
  </si>
  <si>
    <t>JEMBER 1</t>
  </si>
  <si>
    <t>JEMBER 2</t>
  </si>
  <si>
    <t>JEMBER 3</t>
  </si>
  <si>
    <t>JEMBER 4</t>
  </si>
  <si>
    <t>JEMBER 5</t>
  </si>
  <si>
    <t>JEMBER 6</t>
  </si>
  <si>
    <t>JEMBER 7</t>
  </si>
  <si>
    <t>MUFID</t>
  </si>
  <si>
    <t>ANGGUN TRI UTAMI, S.Psi.</t>
  </si>
  <si>
    <t>MOHAMMAD ITQON SYAUQI</t>
  </si>
  <si>
    <t>H. MOCHAMMAD HAFIDI, S.Sos.</t>
  </si>
  <si>
    <t>FUAD AKHSAN</t>
  </si>
  <si>
    <t>SUNARSI KHORIS, S.Ag., M.Si.</t>
  </si>
  <si>
    <t>GHOFIR</t>
  </si>
  <si>
    <t>BANYUWANGI 1</t>
  </si>
  <si>
    <t>BANYUWANGI 2</t>
  </si>
  <si>
    <t>BANYUWANGI 3</t>
  </si>
  <si>
    <t>BANYUWANGI 4</t>
  </si>
  <si>
    <t>BANYUWANGI 5</t>
  </si>
  <si>
    <t>BANYUWANGI 6</t>
  </si>
  <si>
    <t>BANYUWANGI 7</t>
  </si>
  <si>
    <t>BANYUWANGI 8</t>
  </si>
  <si>
    <t>ANITA RANI, S.H.</t>
  </si>
  <si>
    <t>ARVY RIZALDY, S.E.</t>
  </si>
  <si>
    <t xml:space="preserve">PRIYO SANTOSO, S.H. </t>
  </si>
  <si>
    <t>H. SUSIYANTO</t>
  </si>
  <si>
    <t xml:space="preserve">INAYANTI KUSUMASARI, S.E. </t>
  </si>
  <si>
    <t>ZAKI AL MUBAROK, M.Si.</t>
  </si>
  <si>
    <t>A. TAUFIK</t>
  </si>
  <si>
    <t>BONDOWOSO 1</t>
  </si>
  <si>
    <t>BONDOWOSO 2</t>
  </si>
  <si>
    <t>BONDOWOSO 3</t>
  </si>
  <si>
    <t>BONDOWOSO 4</t>
  </si>
  <si>
    <t>BONDOWOSO 5</t>
  </si>
  <si>
    <t>GINA BELANZA MULIA</t>
  </si>
  <si>
    <t>H. A. SOEDARSONO, S.Sos.</t>
  </si>
  <si>
    <t xml:space="preserve">H. AHMAD DHAFIR, S.H. </t>
  </si>
  <si>
    <t>H. SUTRIYONO, S.Ag., M.M.</t>
  </si>
  <si>
    <t xml:space="preserve">DIDIK YULIYANTO </t>
  </si>
  <si>
    <t>H. ZAKI IMRON HUMAIDI, S.H.I.</t>
  </si>
  <si>
    <t xml:space="preserve">SITI RUKAYAH </t>
  </si>
  <si>
    <t>HANAPI</t>
  </si>
  <si>
    <t>AGIEL PRASTIKA</t>
  </si>
  <si>
    <t xml:space="preserve">MAHFIDZ, S.Ag. </t>
  </si>
  <si>
    <t xml:space="preserve">H. TOHARI, S.Ag. </t>
  </si>
  <si>
    <t>A. MANSUR, S.H.I., M.H.</t>
  </si>
  <si>
    <t xml:space="preserve">MIARTI, S.Pd.I., M.Pd. </t>
  </si>
  <si>
    <t>MOHAMAD SOLEH AMINULLAH</t>
  </si>
  <si>
    <t>DENI KURNIAWATI, S.Pd.</t>
  </si>
  <si>
    <t>H. SAMSUL TAHAR, S.Ag.</t>
  </si>
  <si>
    <t>SITUBONDO 1</t>
  </si>
  <si>
    <t>SITUBONDO 2</t>
  </si>
  <si>
    <t>SITUBONDO 3</t>
  </si>
  <si>
    <t>SITUBONDO 4</t>
  </si>
  <si>
    <t>SITUBONDO 5</t>
  </si>
  <si>
    <t>SITUBONDO 6</t>
  </si>
  <si>
    <t>SITUBONDO 7</t>
  </si>
  <si>
    <t xml:space="preserve">JOHANTONO, S.Pd. </t>
  </si>
  <si>
    <t>FADLAILUL WAFIR, S.Pd.</t>
  </si>
  <si>
    <t>MAHBUB JUNAIDI, SH.I.</t>
  </si>
  <si>
    <t>EDY WAHYUDI, S.E.</t>
  </si>
  <si>
    <t xml:space="preserve">SITI MARIAH ULFA, SH. </t>
  </si>
  <si>
    <t xml:space="preserve">M. ASYHERI NUR, S.Sy. </t>
  </si>
  <si>
    <t>SUPRAPTO</t>
  </si>
  <si>
    <t>YAZID HASYIM</t>
  </si>
  <si>
    <t xml:space="preserve">MOKHAMMAD BADRI, S.T. </t>
  </si>
  <si>
    <t>MUZAMMIL DAMAN HURI, S.H.</t>
  </si>
  <si>
    <t>AHMAD JUNAIDI</t>
  </si>
  <si>
    <t>PROBOLINGGO 1</t>
  </si>
  <si>
    <t>PROBOLINGGO 2</t>
  </si>
  <si>
    <t>PROBOLINGGO 3</t>
  </si>
  <si>
    <t>PROBOLINGGO 4</t>
  </si>
  <si>
    <t>PROBOLINGGO 5</t>
  </si>
  <si>
    <t>PROBOLINGGO 6</t>
  </si>
  <si>
    <t>PROBOLINGGO 7</t>
  </si>
  <si>
    <t xml:space="preserve">EKO PURWANTO, S.A.P. </t>
  </si>
  <si>
    <t>SAIFUL IMAN, S.H.</t>
  </si>
  <si>
    <t>H. SYAIFUDIN DZ</t>
  </si>
  <si>
    <t>ABDUL MUJIB, S.Pd.I.</t>
  </si>
  <si>
    <t>MOH MUIZZUDDIN</t>
  </si>
  <si>
    <t>KOTA PROBOLINGGO 1</t>
  </si>
  <si>
    <t>KOTA PROBOLINGGO 2</t>
  </si>
  <si>
    <t>KOTA PROBOLINGGO 3</t>
  </si>
  <si>
    <t>KOTA PROBOLINGGO 4</t>
  </si>
  <si>
    <t>KOTA PROBOLINGGO 5</t>
  </si>
  <si>
    <t>SITI KOMARIYAH</t>
  </si>
  <si>
    <t>DEWI AZIZAH, S.I.P.</t>
  </si>
  <si>
    <t>DIDIK HUMAIDI</t>
  </si>
  <si>
    <t>MOCHAMMAD AL FATIH</t>
  </si>
  <si>
    <t>MUA`D</t>
  </si>
  <si>
    <t>MUCHLIS, S.Pd.</t>
  </si>
  <si>
    <t>ARMO EKO PURWANTO, S.Sos.</t>
  </si>
  <si>
    <t>RENDRA HADI KUSUMA, S.Sos.</t>
  </si>
  <si>
    <t>LUKMAN HAKIM, S.H., M.Hum.</t>
  </si>
  <si>
    <t>PASURUAN 1</t>
  </si>
  <si>
    <t>PASURUAN 2</t>
  </si>
  <si>
    <t>PASURUAN 3</t>
  </si>
  <si>
    <t>PASURUAN 4</t>
  </si>
  <si>
    <t>PASURUAN 5</t>
  </si>
  <si>
    <t>PASURUAN 6</t>
  </si>
  <si>
    <t>SAMSUL HIDAYAT</t>
  </si>
  <si>
    <t xml:space="preserve">HELMI SUDIONO FAUZAN, S.PD. </t>
  </si>
  <si>
    <t xml:space="preserve">SA’AD MUAFI, S.H. </t>
  </si>
  <si>
    <t>MASHUDA HIDAYATULLOH</t>
  </si>
  <si>
    <t>H. M. SUDIONO FAUZAN, S.Ag., M.M.</t>
  </si>
  <si>
    <t>HASAN BISRI</t>
  </si>
  <si>
    <t>LAILY QOMARIAH</t>
  </si>
  <si>
    <t>MUHAMMAD YUSUF DANIYAL</t>
  </si>
  <si>
    <t>SHONHAJI ABD. WAHID</t>
  </si>
  <si>
    <t>ABD. KARIM, M.Si.</t>
  </si>
  <si>
    <t xml:space="preserve">A. WASIK RAHMAN HAMZAH, S.E. </t>
  </si>
  <si>
    <t>AGUS SUYANTO</t>
  </si>
  <si>
    <t>SIDOARJO 1</t>
  </si>
  <si>
    <t>SIDOARJO 2</t>
  </si>
  <si>
    <t>SIDOARJO 3</t>
  </si>
  <si>
    <t>SIDOARJO 4</t>
  </si>
  <si>
    <t>SIDOARJO 5</t>
  </si>
  <si>
    <t>SIDOARJO 6</t>
  </si>
  <si>
    <t>H. USMAN, M.Kes.</t>
  </si>
  <si>
    <t>MUCHAMMAD RAFI WIBISONO</t>
  </si>
  <si>
    <t>ELOK SUCIATI, S.H.</t>
  </si>
  <si>
    <t xml:space="preserve">Dra. Hj. AINUN JARIYAH </t>
  </si>
  <si>
    <t xml:space="preserve">MOHAMMAD ROJIK </t>
  </si>
  <si>
    <t>H. SUTADJI</t>
  </si>
  <si>
    <t xml:space="preserve">H. RIZZA ALI FAIZIN, M.Pd.I. </t>
  </si>
  <si>
    <t>ATOK ASHARI</t>
  </si>
  <si>
    <t>H. PUJIONO</t>
  </si>
  <si>
    <t>M. ABUD ASYROFI, S.Pd.I.</t>
  </si>
  <si>
    <t>H. SULLAMUL HADI NURMAWAN</t>
  </si>
  <si>
    <t xml:space="preserve">Drs. SAIFUDDIN AFFANDI </t>
  </si>
  <si>
    <t>ABDILLAH NASIH</t>
  </si>
  <si>
    <t>ACHMAD MUZAYYIN, S.Sos.I.</t>
  </si>
  <si>
    <t>MOJOKERTO 1</t>
  </si>
  <si>
    <t>MOJOKERTO 2</t>
  </si>
  <si>
    <t>MOJOKERTO 3</t>
  </si>
  <si>
    <t>MOJOKERTO 4</t>
  </si>
  <si>
    <t>MOJOKERTO 5</t>
  </si>
  <si>
    <t>EKO SUTRISNO, S.M.</t>
  </si>
  <si>
    <t xml:space="preserve">EDDY SUSANTO, S.H. </t>
  </si>
  <si>
    <t xml:space="preserve">M. AGUS FAUZAN </t>
  </si>
  <si>
    <t xml:space="preserve">ABDUL HAKIM, S.H.I., M.H. </t>
  </si>
  <si>
    <t>HADI FATKHUR ROHMAN</t>
  </si>
  <si>
    <t>EDI IKHWANTO, S.Sos.</t>
  </si>
  <si>
    <t>Hj. AYNI ZUROH, S.E., M.M.</t>
  </si>
  <si>
    <t>AKHMAD LUTHFY RAMADHANI, M.Pd.</t>
  </si>
  <si>
    <t>JOMBANG 1</t>
  </si>
  <si>
    <t>JOMBANG 2</t>
  </si>
  <si>
    <t>JOMBANG 3</t>
  </si>
  <si>
    <t>JOMBANG 4</t>
  </si>
  <si>
    <t>JOMBANG 5</t>
  </si>
  <si>
    <t>JOMBANG 6</t>
  </si>
  <si>
    <t>MOCHAMAD FAUZAN</t>
  </si>
  <si>
    <t>KARTIYONO</t>
  </si>
  <si>
    <t>ANAS BURHANI</t>
  </si>
  <si>
    <t>NGANJUK 1</t>
  </si>
  <si>
    <t>NGANJUK 2</t>
  </si>
  <si>
    <t>NGANJUK 3</t>
  </si>
  <si>
    <t>NGANJUK 4</t>
  </si>
  <si>
    <t>NGANJUK 5</t>
  </si>
  <si>
    <t>M. HARUN AL ROSYID</t>
  </si>
  <si>
    <t>SITI JUWARIYAH</t>
  </si>
  <si>
    <t xml:space="preserve">H. ULUM BASTHOMI, S.Ag. </t>
  </si>
  <si>
    <t>MOCH. MASHURI, S.Pd.I.</t>
  </si>
  <si>
    <t>KH. ASRORI, S.Sos.</t>
  </si>
  <si>
    <t>M. NASIKUL KOIRI ABADI</t>
  </si>
  <si>
    <t>MUH. NURDAENURI</t>
  </si>
  <si>
    <t>ABDULLAH FAQIH ALMARZUQI</t>
  </si>
  <si>
    <t>ZAENAL ANWAR, S.Pd.I.</t>
  </si>
  <si>
    <t>MADIUN 1</t>
  </si>
  <si>
    <t>MADIUN 2</t>
  </si>
  <si>
    <t>MADIUN 3</t>
  </si>
  <si>
    <t>MADIUN 4</t>
  </si>
  <si>
    <t>MADIUN 5</t>
  </si>
  <si>
    <t>MADIUN 6</t>
  </si>
  <si>
    <t>WAHYU WIDAYAT, S.Sos, M.Si</t>
  </si>
  <si>
    <t>H. NUROKHIM, S.T., M.M</t>
  </si>
  <si>
    <t>SLAMET RIJADI, S.Sos, M.Pd</t>
  </si>
  <si>
    <t>Drs. DJOKO SETIJONO</t>
  </si>
  <si>
    <t>MOHAMAD SAYUTI, SE., M.M.</t>
  </si>
  <si>
    <t>LINA NURJANNAH, A.Md.</t>
  </si>
  <si>
    <t>MAGETAN 1</t>
  </si>
  <si>
    <t>MAGETAN 2</t>
  </si>
  <si>
    <t>MAGETAN 3</t>
  </si>
  <si>
    <t>MAGETAN 4</t>
  </si>
  <si>
    <t>MAGETAN 5</t>
  </si>
  <si>
    <t>MAGETAN 6</t>
  </si>
  <si>
    <t>SURATNO</t>
  </si>
  <si>
    <t xml:space="preserve">ANDRI WAHYU UTOMO, S.Pd., M.Or. </t>
  </si>
  <si>
    <t xml:space="preserve">RIYIN NUR ASIYAH </t>
  </si>
  <si>
    <t>DWI HERUYANTO, S.I.P.</t>
  </si>
  <si>
    <t>ANTON SHOLIHIN</t>
  </si>
  <si>
    <t>AGUS DWI WIBOWO</t>
  </si>
  <si>
    <t xml:space="preserve">NUR WAKHID, S.H. </t>
  </si>
  <si>
    <t>KELVIN KUSUMA WARDANA</t>
  </si>
  <si>
    <t>NGAWI 1</t>
  </si>
  <si>
    <t>NGAWI 2</t>
  </si>
  <si>
    <t>NGAWI 3</t>
  </si>
  <si>
    <t>NGAWI 4</t>
  </si>
  <si>
    <t>NGAWI 5</t>
  </si>
  <si>
    <t>NGAWI 6</t>
  </si>
  <si>
    <t>WIWIK PRIYANI</t>
  </si>
  <si>
    <t>H. KALAM, S.H.</t>
  </si>
  <si>
    <t xml:space="preserve">NURI KARIMATUNNISA, S.Si. </t>
  </si>
  <si>
    <t xml:space="preserve">H. SUROJOGO PBSH, S.E. </t>
  </si>
  <si>
    <t>H. ANAS HAMIDI, S.H.</t>
  </si>
  <si>
    <t>BOJONEGORO 1</t>
  </si>
  <si>
    <t>BOJONEGORO 2</t>
  </si>
  <si>
    <t>BOJONEGORO 3</t>
  </si>
  <si>
    <t>BOJONEGORO 4</t>
  </si>
  <si>
    <t>BOJONEGORO 5</t>
  </si>
  <si>
    <t>BOJONEGORO 6</t>
  </si>
  <si>
    <t xml:space="preserve">AHMAD SHOFIYUDDIN, S.Pd. </t>
  </si>
  <si>
    <t>MUSTAKIM</t>
  </si>
  <si>
    <t>ENY SOEDARWATI, S.IP.</t>
  </si>
  <si>
    <t>DIANA HARGIANTI, S.E.</t>
  </si>
  <si>
    <t>ABDULLOH UMAR, S.Pd.</t>
  </si>
  <si>
    <t>SITI FATMAWATI, S.E.</t>
  </si>
  <si>
    <t>SUTIKNO, S.Pd.I., M.A.P.</t>
  </si>
  <si>
    <t>IMAM SHOLIKIN</t>
  </si>
  <si>
    <t xml:space="preserve">MUHAMAD ROZI, S.H. </t>
  </si>
  <si>
    <t>MIFTAKHUL HUDA, S.Pd.I.</t>
  </si>
  <si>
    <t>M. SUPARNO, S.E.</t>
  </si>
  <si>
    <t>TUBAN 1</t>
  </si>
  <si>
    <t>TUBAN 2</t>
  </si>
  <si>
    <t>TUBAN 3</t>
  </si>
  <si>
    <t>TUBAN 4</t>
  </si>
  <si>
    <t>TUBAN 5</t>
  </si>
  <si>
    <t>MATDASIM</t>
  </si>
  <si>
    <t>SUMARTONO</t>
  </si>
  <si>
    <t>LAMONGAN 1</t>
  </si>
  <si>
    <t>LAMONGAN 2</t>
  </si>
  <si>
    <t>LAMONGAN 3</t>
  </si>
  <si>
    <t>LAMONGAN 4</t>
  </si>
  <si>
    <t>LAMONGAN 5</t>
  </si>
  <si>
    <t>MUHAMMAD BURHANUDDIN, S.Sos.</t>
  </si>
  <si>
    <t>MAHFUD SHODIQ, S.Sos.</t>
  </si>
  <si>
    <t>SUHERMAN</t>
  </si>
  <si>
    <t>AH MUJTABA, S.E.</t>
  </si>
  <si>
    <t>ABDUL GHOFUR</t>
  </si>
  <si>
    <t>FATIN SUFAIROH, S.K.M., M.M.</t>
  </si>
  <si>
    <t>ACHMAD HAIKAL ROBBANI, S.H.</t>
  </si>
  <si>
    <t>MUKHAMMAD FREDDY WAHYUDI, S.E.</t>
  </si>
  <si>
    <t>SAIFUDDIN ZUHRI</t>
  </si>
  <si>
    <t>H. ALI AFANDI</t>
  </si>
  <si>
    <t>NUR HASYIM, S.I.P.</t>
  </si>
  <si>
    <t>ASLICHAH, S.Pd.</t>
  </si>
  <si>
    <t>GRESIK 1</t>
  </si>
  <si>
    <t>GRESIK 2</t>
  </si>
  <si>
    <t>GRESIK 3</t>
  </si>
  <si>
    <t>GRESIK 4</t>
  </si>
  <si>
    <t>GRESIK 5</t>
  </si>
  <si>
    <t>GRESIK 6</t>
  </si>
  <si>
    <t>GRESIK 7</t>
  </si>
  <si>
    <t>GRESIK 8</t>
  </si>
  <si>
    <t>GRESIK 9</t>
  </si>
  <si>
    <t>SYAIKHU BUSIRI</t>
  </si>
  <si>
    <t>MOCHAMMAD, S.E., M.H.P.</t>
  </si>
  <si>
    <t>PONDRA PRIYO UTOMO</t>
  </si>
  <si>
    <t>ABDULLAH HAMDI, S.S.</t>
  </si>
  <si>
    <t>NUR YAHYA HANAFI, S.T.</t>
  </si>
  <si>
    <t>MUHAMMAD RIZALDI SAPUTRA</t>
  </si>
  <si>
    <t>SUJONO, S.H.</t>
  </si>
  <si>
    <t xml:space="preserve">HUSNUL AQIB, S.Ag. </t>
  </si>
  <si>
    <t xml:space="preserve">IMRON ROSYADI </t>
  </si>
  <si>
    <t xml:space="preserve">BUSTAMI HAZIM, S.E. </t>
  </si>
  <si>
    <t>MUHAMMAD SYAHRUL MUNIR</t>
  </si>
  <si>
    <t>BANGKALAN 1</t>
  </si>
  <si>
    <t>BANGKALAN 2</t>
  </si>
  <si>
    <t>BANGKALAN 3</t>
  </si>
  <si>
    <t>BANGKALAN 4</t>
  </si>
  <si>
    <t>BANGKALAN 5</t>
  </si>
  <si>
    <t>BANGKALAN 6</t>
  </si>
  <si>
    <t>LUKMAN HAKIM</t>
  </si>
  <si>
    <t>ABDUL AZIZ A</t>
  </si>
  <si>
    <t>FAHRI</t>
  </si>
  <si>
    <t>MADRIM</t>
  </si>
  <si>
    <t>DEDY YUSUF</t>
  </si>
  <si>
    <t>FUAD HASYIM, S.E.</t>
  </si>
  <si>
    <t>A. AZIZ MAULANA</t>
  </si>
  <si>
    <t xml:space="preserve">HOTIB MARZUKI, S.E. </t>
  </si>
  <si>
    <t>MOHAMMAD HOTIB, SHI</t>
  </si>
  <si>
    <t>SAMPANG 1</t>
  </si>
  <si>
    <t>SAMPANG 2</t>
  </si>
  <si>
    <t>SAMPANG 3</t>
  </si>
  <si>
    <t>SAMPANG 4</t>
  </si>
  <si>
    <t>SAMPANG 5</t>
  </si>
  <si>
    <t>MOHAMMAD FAROK</t>
  </si>
  <si>
    <t>MUSHADDAQ CHALILI, S.H.</t>
  </si>
  <si>
    <t>MUTAMAR SUHRI, Lc</t>
  </si>
  <si>
    <t>BAIHAKI, M.Pd.</t>
  </si>
  <si>
    <t>FADOL</t>
  </si>
  <si>
    <t>PAMEKASAN 1</t>
  </si>
  <si>
    <t>PAMEKASAN 2</t>
  </si>
  <si>
    <t>PAMEKASAN 3</t>
  </si>
  <si>
    <t>PAMEKASAN 4</t>
  </si>
  <si>
    <t>PAMEKASAN 5</t>
  </si>
  <si>
    <t>ABD AZIS</t>
  </si>
  <si>
    <t>KHAIRUL UMAM, S.H.</t>
  </si>
  <si>
    <t xml:space="preserve">MOH. HASYIM ASYARI, S.H.I. </t>
  </si>
  <si>
    <t xml:space="preserve">ARMIDIN, S.Pd. </t>
  </si>
  <si>
    <t xml:space="preserve">M. LUTFI </t>
  </si>
  <si>
    <t>DIDIT AGUS ZAKARIA, S.H.</t>
  </si>
  <si>
    <t xml:space="preserve">MOH FARIDI, M.Pd. </t>
  </si>
  <si>
    <t>SUMENEP 1</t>
  </si>
  <si>
    <t>SUMENEP 2</t>
  </si>
  <si>
    <t>SUMENEP 3</t>
  </si>
  <si>
    <t>SUMENEP 4</t>
  </si>
  <si>
    <t>SUMENEP 5</t>
  </si>
  <si>
    <t>SUMENEP 6</t>
  </si>
  <si>
    <t>SUMENEP 7</t>
  </si>
  <si>
    <t>SUMENEP 8</t>
  </si>
  <si>
    <t>RASIDI</t>
  </si>
  <si>
    <t>AKHMADI YASID, SH.</t>
  </si>
  <si>
    <t>EKSAN, SE.</t>
  </si>
  <si>
    <t>IRWAN HAYAT, S.H.I.</t>
  </si>
  <si>
    <t>MUHAMMAD MIRZA KHOMAINI HAMID, SH.</t>
  </si>
  <si>
    <t>M MUHRI, S.Th.I.</t>
  </si>
  <si>
    <t>dr. VIRZANNIDA</t>
  </si>
  <si>
    <t>SAMI OEDDIN, S.Pd.I.</t>
  </si>
  <si>
    <t>SAIPUR RAHMAN, S.Kep.</t>
  </si>
  <si>
    <t>H. DUL SIAM, S.Ag., M.Pd.</t>
  </si>
  <si>
    <t>KOTA KEDIRI 1</t>
  </si>
  <si>
    <t>KOTA KEDIRI 2</t>
  </si>
  <si>
    <t>KOTA KEDIRI 3</t>
  </si>
  <si>
    <t xml:space="preserve">MUJIONO, S.H. </t>
  </si>
  <si>
    <t>O`ING ABDUL MUID</t>
  </si>
  <si>
    <t>KOTA BLITAR 1</t>
  </si>
  <si>
    <t>KOTA BLITAR 2</t>
  </si>
  <si>
    <t>KOTA BLITAR 3</t>
  </si>
  <si>
    <t>ELY IDAYAH VITNAWATI</t>
  </si>
  <si>
    <t xml:space="preserve">JUDARSO </t>
  </si>
  <si>
    <t>Drs. ABDUS SJAKUR</t>
  </si>
  <si>
    <t>TOTOK SUGIARTO</t>
  </si>
  <si>
    <t xml:space="preserve">ADI SANTOSO, S.P. </t>
  </si>
  <si>
    <t>KOTA MALANG 1</t>
  </si>
  <si>
    <t>KOTA MALANG 2</t>
  </si>
  <si>
    <t>KOTA MALANG 3</t>
  </si>
  <si>
    <t>KOTA MALANG 4</t>
  </si>
  <si>
    <t>KOTA MALANG 5</t>
  </si>
  <si>
    <t xml:space="preserve">ARIEF WAHYUDI, S.H. </t>
  </si>
  <si>
    <t>ABDURROHMAN, S.H.</t>
  </si>
  <si>
    <t>ABD. WAHID</t>
  </si>
  <si>
    <t xml:space="preserve">SANIMAN WAFI, S.Tr.Par. </t>
  </si>
  <si>
    <t xml:space="preserve">IKE KISNAWATI, S.H. </t>
  </si>
  <si>
    <t>MUHAMMAD ANAS MUTTAQIN</t>
  </si>
  <si>
    <t xml:space="preserve">Drs. (H.) FATHOL ARIFIN, M.H. </t>
  </si>
  <si>
    <t>KOTA PASURUAN 1</t>
  </si>
  <si>
    <t>KOTA PASURUAN 2</t>
  </si>
  <si>
    <t>KOTA PASURUAN 3</t>
  </si>
  <si>
    <t>KOTA PASURUAN 4</t>
  </si>
  <si>
    <t>RIZKY ASMARANI HASANI PUTRI</t>
  </si>
  <si>
    <t xml:space="preserve">Hj. MIFTAHUL JANNAH, S.E. </t>
  </si>
  <si>
    <t>H. ISMAIL MARZUKI HASAN, S.E.</t>
  </si>
  <si>
    <t>H. ABDULLAH JUNAEDI, S.T.</t>
  </si>
  <si>
    <t>MUKHAMAD YASIN</t>
  </si>
  <si>
    <t>KOTA MOJOKERTO 1</t>
  </si>
  <si>
    <t>KOTA MOJOKERTO 2</t>
  </si>
  <si>
    <t>KOTA MOJOKERTO 3</t>
  </si>
  <si>
    <t>KOTA MADIUN 1</t>
  </si>
  <si>
    <t>KOTA MADIUN 2</t>
  </si>
  <si>
    <t>KOTA MADIUN 4</t>
  </si>
  <si>
    <t>AGUS WIYONO, S.H.</t>
  </si>
  <si>
    <t>KOTA SURABAYA 1</t>
  </si>
  <si>
    <t>KOTA SURABAYA 2</t>
  </si>
  <si>
    <t>KOTA SURABAYA 3</t>
  </si>
  <si>
    <t>KOTA SURABAYA 4</t>
  </si>
  <si>
    <t>KOTA SURABAYA 5</t>
  </si>
  <si>
    <t>AIS SHAFIYAH ASFAR</t>
  </si>
  <si>
    <t xml:space="preserve">Hj. LAILA MUFIDAH, S.Ag. </t>
  </si>
  <si>
    <t>TUBAGUS LUKMAN AMIN</t>
  </si>
  <si>
    <t>MINUN LATIF</t>
  </si>
  <si>
    <t>KOTA BATU 1</t>
  </si>
  <si>
    <t>KOTA BATU 2</t>
  </si>
  <si>
    <t>KOTA BATU 3</t>
  </si>
  <si>
    <t>KOTA BATU 4</t>
  </si>
  <si>
    <t>NUR ALI</t>
  </si>
  <si>
    <t>SUDIONO</t>
  </si>
  <si>
    <t>BANTEN 2</t>
  </si>
  <si>
    <t>H. UMAR BIN BARMAWI, S.T., M.M.</t>
  </si>
  <si>
    <t>BANTEN 4</t>
  </si>
  <si>
    <t>BANTEN 5</t>
  </si>
  <si>
    <t>BANTEN 6</t>
  </si>
  <si>
    <t>BANTEN 7</t>
  </si>
  <si>
    <t>BANTEN 8</t>
  </si>
  <si>
    <t>BANTEN 9</t>
  </si>
  <si>
    <t>BANTEN 10</t>
  </si>
  <si>
    <t>BANTEN 11</t>
  </si>
  <si>
    <t>H. AHMAD IMRON, S.E.</t>
  </si>
  <si>
    <t>SYARIFUDIN BIN H. SALWANI</t>
  </si>
  <si>
    <t>MOHAMMAD NUR KHOLIS, S.TH.I.</t>
  </si>
  <si>
    <t>AHMAD FUADY</t>
  </si>
  <si>
    <t>H. SYAHRONI, S.Pd.</t>
  </si>
  <si>
    <t>Dr. M. ALY TAUFIQ</t>
  </si>
  <si>
    <t xml:space="preserve">H. EFU SAEFULLAH, S.Kom., M.Si. </t>
  </si>
  <si>
    <t>NAWAWI NURHADI, S.E.</t>
  </si>
  <si>
    <t>LUKMAN NULHAKIM, S.E.</t>
  </si>
  <si>
    <t>PANDEGLANG 1</t>
  </si>
  <si>
    <t>LEBAK 2</t>
  </si>
  <si>
    <t>PANDEGLANG 2</t>
  </si>
  <si>
    <t>MULYADI</t>
  </si>
  <si>
    <t>PANDEGLANG 3</t>
  </si>
  <si>
    <t>PANDEGLANG 4</t>
  </si>
  <si>
    <t>PANDEGLANG 5</t>
  </si>
  <si>
    <t>PANDEGLANG 6</t>
  </si>
  <si>
    <t>LEBAK 1</t>
  </si>
  <si>
    <t>LEBAK 3</t>
  </si>
  <si>
    <t>LEBAK 4</t>
  </si>
  <si>
    <t>LEBAK 5</t>
  </si>
  <si>
    <t>LEBAK 6</t>
  </si>
  <si>
    <t>AHMAD SANUS</t>
  </si>
  <si>
    <t>IWAN</t>
  </si>
  <si>
    <t>ADE ANDRIANA</t>
  </si>
  <si>
    <t xml:space="preserve">ASEP AWALUDIN </t>
  </si>
  <si>
    <t>RIJAL, M.I.Kom</t>
  </si>
  <si>
    <t>H. JUNED S.H</t>
  </si>
  <si>
    <t>ACEP DIMYATI</t>
  </si>
  <si>
    <t>TANGERANG 1</t>
  </si>
  <si>
    <t>TANGERANG 2</t>
  </si>
  <si>
    <t>TANGERANG 3</t>
  </si>
  <si>
    <t>TANGERANG 4</t>
  </si>
  <si>
    <t>TANGERANG 5</t>
  </si>
  <si>
    <t>TANGERANG 6</t>
  </si>
  <si>
    <t>APDAN NANUNG, S.E</t>
  </si>
  <si>
    <t xml:space="preserve">M. HAFIDZ FIRDAUS, S.H., M.Kn. </t>
  </si>
  <si>
    <t xml:space="preserve">NEFRI IZHA MAHENDRA, S.H. </t>
  </si>
  <si>
    <t>H. TASRIL JAMAL, S.E.</t>
  </si>
  <si>
    <t>USTUR UBADI, S.Pd.I.</t>
  </si>
  <si>
    <t xml:space="preserve">H. AHMAD BAIDOWI, S.Pd.I. </t>
  </si>
  <si>
    <t>H. ABDU ROUP</t>
  </si>
  <si>
    <t>FAHRIZAL ASMI</t>
  </si>
  <si>
    <t xml:space="preserve">IQRAR RISYAD NASUTION, S.E. </t>
  </si>
  <si>
    <t>SERANG 1</t>
  </si>
  <si>
    <t>SERANG 2</t>
  </si>
  <si>
    <t>SERANG 3</t>
  </si>
  <si>
    <t>SERANG 4</t>
  </si>
  <si>
    <t>SERANG 5</t>
  </si>
  <si>
    <t xml:space="preserve">SALMAN ALFARIZI, S.E. </t>
  </si>
  <si>
    <t>H. DIDI KARNADI</t>
  </si>
  <si>
    <t>MOHAMMAD WAHYU AGUSTI</t>
  </si>
  <si>
    <t>KOTA TANGERANG 1</t>
  </si>
  <si>
    <t>KOTA TANGERANG 2</t>
  </si>
  <si>
    <t>KOTA TANGERANG 3</t>
  </si>
  <si>
    <t>KOTA TANGERANG 4</t>
  </si>
  <si>
    <t>KOTA TANGERANG 5</t>
  </si>
  <si>
    <t>KOTA CILEGON 2</t>
  </si>
  <si>
    <t>ARI MUHAMAD NURHAYAT</t>
  </si>
  <si>
    <t>KOTA SERANG 1</t>
  </si>
  <si>
    <t>KOTA SERANG 2</t>
  </si>
  <si>
    <t>KOTA SERANG 4</t>
  </si>
  <si>
    <t>TATANG RUHIYAT</t>
  </si>
  <si>
    <t>KOTA SERANG 6</t>
  </si>
  <si>
    <t>ROHANAH, S.E.</t>
  </si>
  <si>
    <t>KOTA TANGERANG SELATAN 1</t>
  </si>
  <si>
    <t>KOTA TANGERANG SELATAN 2</t>
  </si>
  <si>
    <t>KOTA TANGERANG SELATAN 3</t>
  </si>
  <si>
    <t>KOTA TANGERANG SELATAN 5</t>
  </si>
  <si>
    <t>KOTA TANGERANG SELATAN 6</t>
  </si>
  <si>
    <t>AHMAD ANDI WIBOWO</t>
  </si>
  <si>
    <t>MUTHMAINNAH</t>
  </si>
  <si>
    <t>H. MOHAMAD SOLEH</t>
  </si>
  <si>
    <t>HJ. ROCHANI AMIN, S.Pd.I.</t>
  </si>
  <si>
    <t xml:space="preserve">SUDIAR, S.T., M.M. </t>
  </si>
  <si>
    <t>JEMBRANA 1</t>
  </si>
  <si>
    <t>JEMBRANA 5</t>
  </si>
  <si>
    <t>SAJIDIN</t>
  </si>
  <si>
    <t>MUHAMAD YUNUS</t>
  </si>
  <si>
    <t>H. MULYADI PUTRA, S.Sos., M.H.I.</t>
  </si>
  <si>
    <t>BULELENG 5</t>
  </si>
  <si>
    <t>NUSA TENGGARA BARAT 2</t>
  </si>
  <si>
    <t>LOMBOK BARAT 2</t>
  </si>
  <si>
    <t xml:space="preserve">Drs. H. JAMHUR, M.Pd. </t>
  </si>
  <si>
    <t>NUSA TENGGARA BARAT 3</t>
  </si>
  <si>
    <t>H. ABDUL WAHID</t>
  </si>
  <si>
    <t>ROI LASMANA, A.Md.</t>
  </si>
  <si>
    <t>NUSA TENGGARA BARAT 4</t>
  </si>
  <si>
    <t>NUSA TENGGARA BARAT 6</t>
  </si>
  <si>
    <t>AKHDIANSYAH, S.H.I.</t>
  </si>
  <si>
    <t>NUSA TENGGARA BARAT 7</t>
  </si>
  <si>
    <t>LALU MUHIBBAN</t>
  </si>
  <si>
    <t>NUSA TENGGARA BARAT 8</t>
  </si>
  <si>
    <t xml:space="preserve">HAJI LALU PELITA PUTRA, S.H. </t>
  </si>
  <si>
    <t>LOMBOK BARAT 1</t>
  </si>
  <si>
    <t>LOMBOK TENGAH 2</t>
  </si>
  <si>
    <t>LOMBOK BARAT 3</t>
  </si>
  <si>
    <t>LOMBOK BARAT 4</t>
  </si>
  <si>
    <t>LOMBOK BARAT 5</t>
  </si>
  <si>
    <t>TGH. HARDIYATULLAH, M.Pd.</t>
  </si>
  <si>
    <t>TGH. HAMDI, S.Pd.I.</t>
  </si>
  <si>
    <t xml:space="preserve">Hj. RAPIAH, S.Ag. </t>
  </si>
  <si>
    <t>FAUZI</t>
  </si>
  <si>
    <t xml:space="preserve">HENDRA HARIANTO, S.Pd. </t>
  </si>
  <si>
    <t>LOMBOK TENGAH 1</t>
  </si>
  <si>
    <t>LOMBOK TENGAH 3</t>
  </si>
  <si>
    <t>LOMBOK TENGAH 4</t>
  </si>
  <si>
    <t>LOMBOK TENGAH 5</t>
  </si>
  <si>
    <t>LOMBOK TENGAH 6</t>
  </si>
  <si>
    <t xml:space="preserve">HAJI AHKAM, S.I.P. </t>
  </si>
  <si>
    <t>PRAYATNA WIRAHADI SAPUTRA, S.T.</t>
  </si>
  <si>
    <t>TARIP</t>
  </si>
  <si>
    <t>HAJI LALU SARJANA</t>
  </si>
  <si>
    <t xml:space="preserve">H. IHSAN, S.H.I. </t>
  </si>
  <si>
    <t>Dra. NURUL ADHA H.MZ</t>
  </si>
  <si>
    <t>LOMBOK TIMUR 2</t>
  </si>
  <si>
    <t>SUMBAWA 2</t>
  </si>
  <si>
    <t>LOMBOK TIMUR 3</t>
  </si>
  <si>
    <t>LOMBOK TIMUR 4</t>
  </si>
  <si>
    <t>LOMBOK TIMUR 5</t>
  </si>
  <si>
    <t>HASBULLAH</t>
  </si>
  <si>
    <t>DEDY AKWARIZAL PEBRIYANTO, A.M.d., Kep.</t>
  </si>
  <si>
    <t>ABRORNI LUTHFI, S.Sos.</t>
  </si>
  <si>
    <t>MAHRUS, S.H.</t>
  </si>
  <si>
    <t>SUMBAWA 1</t>
  </si>
  <si>
    <t>SUMBAWA 3</t>
  </si>
  <si>
    <t>SUMBAWA 5</t>
  </si>
  <si>
    <t>SRI WAHYUNI</t>
  </si>
  <si>
    <t>DOMPU 1</t>
  </si>
  <si>
    <t>DOMPU 3</t>
  </si>
  <si>
    <t>DOMPU 5</t>
  </si>
  <si>
    <t>MULYADI JAYA</t>
  </si>
  <si>
    <t>SUHADAH</t>
  </si>
  <si>
    <t>DINA IMAYANTI</t>
  </si>
  <si>
    <t>BIMA 5</t>
  </si>
  <si>
    <t>BIMA 6</t>
  </si>
  <si>
    <t>NURDIN, S.E.</t>
  </si>
  <si>
    <t>SUMBAWA BARAT 1</t>
  </si>
  <si>
    <t>SUMBAWA BARAT 2</t>
  </si>
  <si>
    <t xml:space="preserve">ANDI LAWENG, S.H. M.H. </t>
  </si>
  <si>
    <t>KONDI PRANATA</t>
  </si>
  <si>
    <t>LOMBOK UTARA 1</t>
  </si>
  <si>
    <t>LOMBOK UTARA 2</t>
  </si>
  <si>
    <t>LOMBOK UTARA 3</t>
  </si>
  <si>
    <t>LOMBOK UTARA 4</t>
  </si>
  <si>
    <t>LOMBOK UTARA 5</t>
  </si>
  <si>
    <t>AGUS JASMANI</t>
  </si>
  <si>
    <t xml:space="preserve">MITA DIAN LISTIAWATI </t>
  </si>
  <si>
    <t>KOTA MATARAM 6</t>
  </si>
  <si>
    <t>NUSA TENGGARA TIMUR 1</t>
  </si>
  <si>
    <t xml:space="preserve">Drs. JUNUS NAISUNIS </t>
  </si>
  <si>
    <t>ALOYSIUS MALO LADI, S.E</t>
  </si>
  <si>
    <t>YOHANES RUMAT, SE</t>
  </si>
  <si>
    <t>NUSA TENGGARA TIMUR 2</t>
  </si>
  <si>
    <t>NUSA TENGGARA TIMUR 3</t>
  </si>
  <si>
    <t>NUSA TENGGARA TIMUR 4</t>
  </si>
  <si>
    <t>NUSA TENGGARA TIMUR 5</t>
  </si>
  <si>
    <t>NUSA TENGGARA TIMUR 6</t>
  </si>
  <si>
    <t>NUSA TENGGARA TIMUR 7</t>
  </si>
  <si>
    <t>ANGELA MERCI PIWUNG, SH</t>
  </si>
  <si>
    <t>ANA WAHA KOLIN, S.H</t>
  </si>
  <si>
    <t>KLARA MOTU LOI, S.H.</t>
  </si>
  <si>
    <t>KUPANG 1</t>
  </si>
  <si>
    <t>TIMOR TENGAH SELATAN 2</t>
  </si>
  <si>
    <t>KUPANG 2</t>
  </si>
  <si>
    <t>KUPANG 3</t>
  </si>
  <si>
    <t>Ir. OBET LAHA</t>
  </si>
  <si>
    <t>ARNOLUS MOOY, A.Ma.Pd</t>
  </si>
  <si>
    <t>ABI YERUSA SOBEUKUM</t>
  </si>
  <si>
    <t>TIMOR TENGAH SELATAN 1</t>
  </si>
  <si>
    <t>TIMOR TENGAH SELATAN 3</t>
  </si>
  <si>
    <t>TIMOR TENGAH SELATAN 4</t>
  </si>
  <si>
    <t>TIMOR TENGAH SELATAN 5</t>
  </si>
  <si>
    <t>SILVESTER TAMPANI</t>
  </si>
  <si>
    <t>TIMOR TENGAH UTARA 2</t>
  </si>
  <si>
    <t>TIMOR TENGAH UTARA 3</t>
  </si>
  <si>
    <t>TIMOR TENGAH UTARA 4</t>
  </si>
  <si>
    <t>TIMOR TENGAH UTARA 5</t>
  </si>
  <si>
    <t>AGUSTINUS SIKI</t>
  </si>
  <si>
    <t>NORBERTUS TUBANI, S. Sos</t>
  </si>
  <si>
    <t>MIKHAEL MELKI LOPEZ, S.T</t>
  </si>
  <si>
    <t>CANDRA GRENDI ANIN, S.E</t>
  </si>
  <si>
    <t>BELU 1</t>
  </si>
  <si>
    <t>BELU 3</t>
  </si>
  <si>
    <t>ALOR 1</t>
  </si>
  <si>
    <t>ANTONIUS UGAHARI LUAN</t>
  </si>
  <si>
    <t>YONAS ENGELBERT TALOK</t>
  </si>
  <si>
    <t>ALOR 2</t>
  </si>
  <si>
    <t>ALOR 3</t>
  </si>
  <si>
    <t>ALOR 4</t>
  </si>
  <si>
    <t>PAULUS BIKMAR</t>
  </si>
  <si>
    <t>FLORES TIMUR 3</t>
  </si>
  <si>
    <t>SIKKA 3</t>
  </si>
  <si>
    <t>FLORES TIMUR 4</t>
  </si>
  <si>
    <t>FLORES TIMUR 5</t>
  </si>
  <si>
    <t>FLORES TIMUR 7</t>
  </si>
  <si>
    <t>FRANS NIKOLAUS</t>
  </si>
  <si>
    <t>SIKKA 1</t>
  </si>
  <si>
    <t>SIKKA 2</t>
  </si>
  <si>
    <t>SIKKA 4</t>
  </si>
  <si>
    <t>YOSEPH KARMIANTO ERI, S.Fil</t>
  </si>
  <si>
    <t>YOSEP DON BOSKO</t>
  </si>
  <si>
    <t>AGUSTINUS ADEO DATUS, SP</t>
  </si>
  <si>
    <t>PETRUS WODA</t>
  </si>
  <si>
    <t>ENDE 2</t>
  </si>
  <si>
    <t>NGADA 2</t>
  </si>
  <si>
    <t>ENDE 3</t>
  </si>
  <si>
    <t>ENDE 4</t>
  </si>
  <si>
    <t>SYAIFUL RAHMAT SOY</t>
  </si>
  <si>
    <t>NIKOLAUS BHUKA</t>
  </si>
  <si>
    <t>NGADA 1</t>
  </si>
  <si>
    <t>NGADA 5</t>
  </si>
  <si>
    <t>RICHARDUS BHARA, SH</t>
  </si>
  <si>
    <t>FROMENSIUS LOKO KISA, A.Md</t>
  </si>
  <si>
    <t>Drs. RUDI RUDOLOF BENO, M.M.</t>
  </si>
  <si>
    <t>MANGGARAI 1</t>
  </si>
  <si>
    <t>MANGGARAI 2</t>
  </si>
  <si>
    <t>MANGGARAI 3</t>
  </si>
  <si>
    <t>MANGGARAI 4</t>
  </si>
  <si>
    <t>AGUSTINUS NANCUNG, A.Md.</t>
  </si>
  <si>
    <t>THOMAS TAHIR</t>
  </si>
  <si>
    <t>SUMBA TIMUR 1</t>
  </si>
  <si>
    <t>UMAR ROSIDIN</t>
  </si>
  <si>
    <t>SUMBA TIMUR 3</t>
  </si>
  <si>
    <t>SUMBA TIMUR 4</t>
  </si>
  <si>
    <t>SUMBA TIMUR 5</t>
  </si>
  <si>
    <t>SUMBA BARAT 2</t>
  </si>
  <si>
    <t>SUMBA BARAT 4</t>
  </si>
  <si>
    <t>SOLEMAN MALORUNG</t>
  </si>
  <si>
    <t xml:space="preserve">DOMINGUS LANGO PELE </t>
  </si>
  <si>
    <t>LEMBATA 2</t>
  </si>
  <si>
    <t>LEMBATA 3</t>
  </si>
  <si>
    <t>LEMBATA 4</t>
  </si>
  <si>
    <t>ALEKSANDER ARKIAN</t>
  </si>
  <si>
    <t xml:space="preserve">LAURENSIUS LEU, S.E. </t>
  </si>
  <si>
    <t>YOSEF BOLI MUDA, S.Sos.</t>
  </si>
  <si>
    <t>ROTE NDAO 1</t>
  </si>
  <si>
    <t>ROTE NDAO 2</t>
  </si>
  <si>
    <t>ROTE NDAO 3</t>
  </si>
  <si>
    <t>EFENDI HARTOYO MUDA, S.ST.</t>
  </si>
  <si>
    <t>MIGEL HERET BEAMA, S.Pd.</t>
  </si>
  <si>
    <t>MELKIANUS FRANS HANING, S.Pd., M.M.</t>
  </si>
  <si>
    <t>MANGGARAI BARAT 1</t>
  </si>
  <si>
    <t>MANGGARAI BARAT 2</t>
  </si>
  <si>
    <t>MANGGARAI BARAT 3</t>
  </si>
  <si>
    <t>FRANSISKUS KARSIANUS KUN, SE</t>
  </si>
  <si>
    <t>NAGEKEO 1</t>
  </si>
  <si>
    <t>NAGEKEO 2</t>
  </si>
  <si>
    <t>NAGEKEO 3</t>
  </si>
  <si>
    <t>SHAFAR, SE.</t>
  </si>
  <si>
    <t>FRANSISKUS JULU LAGA</t>
  </si>
  <si>
    <t>VIKTOR TEGU, S.Pd.PKn.</t>
  </si>
  <si>
    <t>MARIA ROSWITA MEA LAKI</t>
  </si>
  <si>
    <t>ODORIKUS GOA OWA, S.Pt</t>
  </si>
  <si>
    <t>SUMBA TENGAH 1</t>
  </si>
  <si>
    <t>SUMBA TENGAH 2</t>
  </si>
  <si>
    <t>SUMBA BARAT DAYA 1</t>
  </si>
  <si>
    <t>SUMBA BARAT DAYA 3</t>
  </si>
  <si>
    <t>SUMBA BARAT DAYA 4</t>
  </si>
  <si>
    <t>TOBIAS DOWA LELU</t>
  </si>
  <si>
    <t>LUKAS CAMMA</t>
  </si>
  <si>
    <t>ANSELMUS DANGA ATE KONDO, S.H., M.H.</t>
  </si>
  <si>
    <t>MANGGARAI TIMUR 1</t>
  </si>
  <si>
    <t>MANGGARAI TIMUR 2</t>
  </si>
  <si>
    <t>MANGGARAI TIMUR 4</t>
  </si>
  <si>
    <t>TARSISIUS SJUKUR, S.S.</t>
  </si>
  <si>
    <t>FERDINANDES ALFA</t>
  </si>
  <si>
    <t>MALAKA 1</t>
  </si>
  <si>
    <t>MALAKA 2</t>
  </si>
  <si>
    <t>MALAKA 3</t>
  </si>
  <si>
    <t>ANTONIUS UN</t>
  </si>
  <si>
    <t>SABU RAIJUA 1</t>
  </si>
  <si>
    <t>SABU RAIJUA 2</t>
  </si>
  <si>
    <t>SABU RAIJUA 3</t>
  </si>
  <si>
    <t>JOHANIS MANU HUNGA</t>
  </si>
  <si>
    <t>RIKTOSAN MODJO, S.Kep., N.s</t>
  </si>
  <si>
    <t>KOTA KUPANG 1</t>
  </si>
  <si>
    <t>KOTA KUPANG 2</t>
  </si>
  <si>
    <t>KOTA KUPANG 3</t>
  </si>
  <si>
    <t>KOTA KUPANG 4</t>
  </si>
  <si>
    <t>KOTA KUPANG 5</t>
  </si>
  <si>
    <t>SATARIO JULIUS PANDIE,S.E.,M.M</t>
  </si>
  <si>
    <t>RONY LOTU</t>
  </si>
  <si>
    <t>ROY RATU RIWU KAHO, SH</t>
  </si>
  <si>
    <t>AMIRUDIN LA ODA, SE</t>
  </si>
  <si>
    <t>DENNY ORLIS NENOBAIS, SE., MM</t>
  </si>
  <si>
    <t>KALIMANATAN BARAT 1</t>
  </si>
  <si>
    <t>KALIMANATAN BARAT 4</t>
  </si>
  <si>
    <t>KALIMANATAN BARAT 7</t>
  </si>
  <si>
    <t>MUHAMMAD RIZKA WAHAB</t>
  </si>
  <si>
    <t>KALIMANATAN BARAT 8</t>
  </si>
  <si>
    <t>SAMBAS 1</t>
  </si>
  <si>
    <t>MEMPAWAH 2</t>
  </si>
  <si>
    <t>SAMBAS 3</t>
  </si>
  <si>
    <t>SAMBAS 4</t>
  </si>
  <si>
    <t>SAMBAS 6</t>
  </si>
  <si>
    <t>SAMBAS 7</t>
  </si>
  <si>
    <t>YAKOB PUJANA</t>
  </si>
  <si>
    <t>ERWIN JOHANA, S.H.</t>
  </si>
  <si>
    <t>ARIYADI TRI NURCAHYANTO, S.ST.</t>
  </si>
  <si>
    <t>YUDHA ALWIN, S.Ked</t>
  </si>
  <si>
    <t>HUSIN DARMAWAN</t>
  </si>
  <si>
    <t>MEMPAWAH 1</t>
  </si>
  <si>
    <t>MIFTAHUL AKHYAR, S.H.</t>
  </si>
  <si>
    <t>MEMPAWAH 3</t>
  </si>
  <si>
    <t>MEMPAWAH 4</t>
  </si>
  <si>
    <t>SUBANDIO, S.H.</t>
  </si>
  <si>
    <t xml:space="preserve">RAZALI </t>
  </si>
  <si>
    <t>PURNAWATI</t>
  </si>
  <si>
    <t>SANGGAU 1</t>
  </si>
  <si>
    <t>SANGGAU 3</t>
  </si>
  <si>
    <t>SANGGAU 4</t>
  </si>
  <si>
    <t>DIDI DARMADI, A.Md.</t>
  </si>
  <si>
    <t>WENDY KRISANDY</t>
  </si>
  <si>
    <t>SUPRIYADI, S.Sos.</t>
  </si>
  <si>
    <t>KETAPANG 6</t>
  </si>
  <si>
    <t>KETAPANG 7</t>
  </si>
  <si>
    <t>KEVIN ALEXANDER LERRICK</t>
  </si>
  <si>
    <t>SINTANG 1</t>
  </si>
  <si>
    <t>SINTANG 4</t>
  </si>
  <si>
    <t>SINTANG 6</t>
  </si>
  <si>
    <t xml:space="preserve">MUHAMMAD CHOMAIN WAHAB, S.H., M.H. </t>
  </si>
  <si>
    <t xml:space="preserve">SANTOSA, S.A.P. </t>
  </si>
  <si>
    <t>KUSNADI, S.A.P.</t>
  </si>
  <si>
    <t>BENGKAYANG 4</t>
  </si>
  <si>
    <t>BENGKAYANG 5</t>
  </si>
  <si>
    <t xml:space="preserve">ASY'ARI, S.Pd.l. </t>
  </si>
  <si>
    <t xml:space="preserve">ENDRIANA </t>
  </si>
  <si>
    <t>LANDAK 2</t>
  </si>
  <si>
    <t>GARKANUS CANDRA</t>
  </si>
  <si>
    <t>MELAWI 1</t>
  </si>
  <si>
    <t>KAYONG UTARA 1</t>
  </si>
  <si>
    <t>KAYONG UTARA 3</t>
  </si>
  <si>
    <t>KAYONG UTARA 4</t>
  </si>
  <si>
    <t xml:space="preserve">H. ALIAS </t>
  </si>
  <si>
    <t>HARIPIN</t>
  </si>
  <si>
    <t>KUBU RAYA 1</t>
  </si>
  <si>
    <t>KUBU RAYA 2</t>
  </si>
  <si>
    <t>KUBU RAYA 3</t>
  </si>
  <si>
    <t>KUBU RAYA 4</t>
  </si>
  <si>
    <t>KUBU RAYA 7</t>
  </si>
  <si>
    <t>JAINAL ABIDIN, S.H.I., M.H.</t>
  </si>
  <si>
    <t>SUBAIDI, S.Pd.I.</t>
  </si>
  <si>
    <t>RUSDI</t>
  </si>
  <si>
    <t>MUHAMMAD FIRDAUS</t>
  </si>
  <si>
    <t>MAIMUNAH, S.E.</t>
  </si>
  <si>
    <t>KOTA PONTIANAK 1</t>
  </si>
  <si>
    <t>KOTA PONTIANAK 2</t>
  </si>
  <si>
    <t>KOTA PONTIANAK 3</t>
  </si>
  <si>
    <t>KOTA PONTIANAK 5</t>
  </si>
  <si>
    <t>SARIJAN, S.Ag., M.Pd.I.</t>
  </si>
  <si>
    <t>RINO PANDIYA, S.H</t>
  </si>
  <si>
    <t>ANWAR MUSADDAD</t>
  </si>
  <si>
    <t>KOTA SINGKAWANG 1</t>
  </si>
  <si>
    <t>KOTA SINGKAWANG 2</t>
  </si>
  <si>
    <t>KOTA SINGKAWANG 3</t>
  </si>
  <si>
    <t>KOTA SINGKAWANG 4</t>
  </si>
  <si>
    <t>MESSY TANDORA, S.H.</t>
  </si>
  <si>
    <t>HUDDIN, S.E.</t>
  </si>
  <si>
    <t>VIKY ROMANSYAH</t>
  </si>
  <si>
    <t xml:space="preserve">KARMAYADI, S.Ag. </t>
  </si>
  <si>
    <t>VENI SELFIATI</t>
  </si>
  <si>
    <t>RENI ASMARA DEWI, S.H.</t>
  </si>
  <si>
    <t>KALIMANTAN TENGAH 1</t>
  </si>
  <si>
    <t>HABIB SAYID ABDUL RASYID</t>
  </si>
  <si>
    <t>PIPIT SETYORINI, A.Md.</t>
  </si>
  <si>
    <t>KALIMANTAN TENGAH 2</t>
  </si>
  <si>
    <t>KALIMANTAN TENGAH 4</t>
  </si>
  <si>
    <t>Ir. HABIB SAYID ABDURRAHMAN, M.M.</t>
  </si>
  <si>
    <t>KALIMANTAN TENGAH 5</t>
  </si>
  <si>
    <t>SAYYID MUHAMMAD ZEIN</t>
  </si>
  <si>
    <t>KOTAWARINGIN BARAT 2</t>
  </si>
  <si>
    <t>INDRA SANI</t>
  </si>
  <si>
    <t>KOTAWARINGIN BARAT 4</t>
  </si>
  <si>
    <t>MUSAWER</t>
  </si>
  <si>
    <t>KOTAWARINGIN TIMUR 1</t>
  </si>
  <si>
    <t>KOTAWARINGIN TIMUR 2</t>
  </si>
  <si>
    <t>KOTAWARINGIN TIMUR 3</t>
  </si>
  <si>
    <t>KOTAWARINGIN TIMUR 4</t>
  </si>
  <si>
    <t>KOTAWARINGIN TIMUR 5</t>
  </si>
  <si>
    <t>MUHAMMAD IDI</t>
  </si>
  <si>
    <t>MARUDIN</t>
  </si>
  <si>
    <t>Drs. ZAINUDDIN</t>
  </si>
  <si>
    <t>MEMEY WULANDARI, S.ST.</t>
  </si>
  <si>
    <t>M. ABADI, S.Pd.</t>
  </si>
  <si>
    <t>KAPUAS 2</t>
  </si>
  <si>
    <t>KAPUAS 5</t>
  </si>
  <si>
    <t>SOHARTONO</t>
  </si>
  <si>
    <t>H. AHMAD BAIHAQI, S.Pd.</t>
  </si>
  <si>
    <t>BARITO SELATAN 1</t>
  </si>
  <si>
    <t>BARITO SELATAN 3</t>
  </si>
  <si>
    <t>Hj. ENUNG IRAWATI</t>
  </si>
  <si>
    <t>AHMAD RIZKY</t>
  </si>
  <si>
    <t>BARITO UTARA 1</t>
  </si>
  <si>
    <t>BARITO UTARA 2</t>
  </si>
  <si>
    <t>BARITO UTARA 3</t>
  </si>
  <si>
    <t>BARITO UTARA 4</t>
  </si>
  <si>
    <t>H. PARMANA SETIAWAN, S.T.</t>
  </si>
  <si>
    <t xml:space="preserve">H. AL HADI, S.Pd.I. </t>
  </si>
  <si>
    <t xml:space="preserve">SUHENDRA, S.E. </t>
  </si>
  <si>
    <t>H. BENNY SISWANTO, S.Sos.</t>
  </si>
  <si>
    <t>KATINGAN 1</t>
  </si>
  <si>
    <t>KATINGAN 2</t>
  </si>
  <si>
    <t>KATINGAN 3</t>
  </si>
  <si>
    <t>H. WIWIN SUSANTO, S.Pd.</t>
  </si>
  <si>
    <t>ALFRIYANO, S.Sos.</t>
  </si>
  <si>
    <t>SUGIANTO, S.H.</t>
  </si>
  <si>
    <t>SERUYAN 2</t>
  </si>
  <si>
    <t>SERUYAN 3</t>
  </si>
  <si>
    <t>ALIANSYAH</t>
  </si>
  <si>
    <t>WIWIN</t>
  </si>
  <si>
    <t>SUKAMARA 1</t>
  </si>
  <si>
    <t>AHMAD RAPEQOH</t>
  </si>
  <si>
    <t>PULANG PISAU 1</t>
  </si>
  <si>
    <t>PULANG PISAU 3</t>
  </si>
  <si>
    <t>MURUNG RAYA 1</t>
  </si>
  <si>
    <t>MURUNG RAYA 2</t>
  </si>
  <si>
    <t>AKHIRUDIN</t>
  </si>
  <si>
    <t xml:space="preserve">MAHYONO, S.Kom. </t>
  </si>
  <si>
    <t>BARITO TIMUR 1</t>
  </si>
  <si>
    <t>BARITO TIMUR 2</t>
  </si>
  <si>
    <t>BARITO TIMUR 3</t>
  </si>
  <si>
    <t>TRIKORIANTO, S.P., M.M.</t>
  </si>
  <si>
    <t>RAFI HIDAYATULAH, S.H</t>
  </si>
  <si>
    <t>WAHYUDINNOOR, S.P</t>
  </si>
  <si>
    <t>KOTA PALANGKARAYA 1</t>
  </si>
  <si>
    <t>KOTA PALANGKARAYA 2</t>
  </si>
  <si>
    <t>KOTA PALANGKARAYA 3</t>
  </si>
  <si>
    <t>KALIMANTAN SELATAN 1</t>
  </si>
  <si>
    <t xml:space="preserve">SRI ANI RINTUH, S.Pd. </t>
  </si>
  <si>
    <t>YUDHI KARLIANTO MANAN, S.H.</t>
  </si>
  <si>
    <t>RUSDIANSYAH</t>
  </si>
  <si>
    <t>H. SURIPNO SUMAS, S.H., M.H.</t>
  </si>
  <si>
    <t>KALIMANTAN SELATAN 2</t>
  </si>
  <si>
    <t>HABIB FARHAN HUSEIN BSA, S.T.</t>
  </si>
  <si>
    <t>KALIMANTAN SELATAN 4</t>
  </si>
  <si>
    <t>HABIB MUSA ASSEGAF</t>
  </si>
  <si>
    <t>KALIMANTAN SELATAN 5</t>
  </si>
  <si>
    <t>KALIMANTAN SELATAN 6</t>
  </si>
  <si>
    <t>KALIMANTAN SELATAN 7</t>
  </si>
  <si>
    <t>dr. M. YADI MAHENDRA MUHYIN</t>
  </si>
  <si>
    <t>DIRHAM ZAIN</t>
  </si>
  <si>
    <t>TANAH LAUT 1</t>
  </si>
  <si>
    <t>TANAH LAUT 2</t>
  </si>
  <si>
    <t>TANAH LAUT 3</t>
  </si>
  <si>
    <t>ENDANG ISNAWANGSIH, S.H.</t>
  </si>
  <si>
    <t>PARMADI, S.Ag.</t>
  </si>
  <si>
    <t>KOTABARU 1</t>
  </si>
  <si>
    <t>KOTABARU 2</t>
  </si>
  <si>
    <t>KOTABARU 4</t>
  </si>
  <si>
    <t>FITRIADI, SE</t>
  </si>
  <si>
    <t>Hj. NORHAIDA, A.MD</t>
  </si>
  <si>
    <t>Drs. H. M. SUHARTONO, MM, M.SI</t>
  </si>
  <si>
    <t>BANJAR 1</t>
  </si>
  <si>
    <t>BANJAR 2</t>
  </si>
  <si>
    <t>BANJAR 3</t>
  </si>
  <si>
    <t>BANJAR 4</t>
  </si>
  <si>
    <t>BANJAR 5</t>
  </si>
  <si>
    <t>HERMANI, S.Pd.I.</t>
  </si>
  <si>
    <t>H. WAHYUDIN, S.H.</t>
  </si>
  <si>
    <t>M. ZAINI, S.Pd.I., M.Pd.</t>
  </si>
  <si>
    <t xml:space="preserve">KHOIRUS SHOLEH, S.H. </t>
  </si>
  <si>
    <t>BARITO KUALA 4</t>
  </si>
  <si>
    <t>H. MURJANI, S.Sos.</t>
  </si>
  <si>
    <t>TAPIN 1</t>
  </si>
  <si>
    <t>H. MUHAMMAD BASERI</t>
  </si>
  <si>
    <t>TAPIN 3</t>
  </si>
  <si>
    <t>HERNY MUSTIKA</t>
  </si>
  <si>
    <t>HULU SUNGAI SELATAN 1</t>
  </si>
  <si>
    <t>HULU SUNGAI SELATAN 2</t>
  </si>
  <si>
    <t>HULU SUNGAI SELATAN 3</t>
  </si>
  <si>
    <t>RAHMAD IRIADI, S.P.</t>
  </si>
  <si>
    <t>YUNIATI, S.H., M.H.</t>
  </si>
  <si>
    <t xml:space="preserve">MUHAMMAD YURNI </t>
  </si>
  <si>
    <t>HULU SUNGAI UTARA 1</t>
  </si>
  <si>
    <t>HULU SUNGAI UTARA 2</t>
  </si>
  <si>
    <t>HULU SUNGAI UTARA 3</t>
  </si>
  <si>
    <t>HULU SUNGAI UTARA 4</t>
  </si>
  <si>
    <t>ANTHONNY</t>
  </si>
  <si>
    <t>MAWARDI, S.H.</t>
  </si>
  <si>
    <t>SYAHRIL</t>
  </si>
  <si>
    <t>RATNA SRI DEWI, S.Sos.</t>
  </si>
  <si>
    <t>JUNAIDI, S.Sos.</t>
  </si>
  <si>
    <t>TABALONG 1</t>
  </si>
  <si>
    <t>TABALONG 2</t>
  </si>
  <si>
    <t>TABALONG 3</t>
  </si>
  <si>
    <t>TABALONG 4</t>
  </si>
  <si>
    <t>H. AKHMAD HELMI, S.H.</t>
  </si>
  <si>
    <t>Hj. NOOR FARIDA, S.E.</t>
  </si>
  <si>
    <t xml:space="preserve">PAHRIANI </t>
  </si>
  <si>
    <t>Ir. H. HAIRULLAH</t>
  </si>
  <si>
    <t>TANAH BUMBU 1</t>
  </si>
  <si>
    <t>TANAH BUMBU 2</t>
  </si>
  <si>
    <t>TANAH BUMBU 3</t>
  </si>
  <si>
    <t>TANAH BUMBU 4</t>
  </si>
  <si>
    <t>ANDI ASDAR WIJAYA, S.E</t>
  </si>
  <si>
    <t xml:space="preserve">H. HASANUDDIN, S.Ag </t>
  </si>
  <si>
    <t>H. IRIN</t>
  </si>
  <si>
    <t>TARMIJI, S.Pd, MA.</t>
  </si>
  <si>
    <t>H. FATHUR ROKHMAN</t>
  </si>
  <si>
    <t>H. JUMRON. AR</t>
  </si>
  <si>
    <t>BALANGAN 1</t>
  </si>
  <si>
    <t>H. ARBANI</t>
  </si>
  <si>
    <t>KOTA BANJARMASIN 2</t>
  </si>
  <si>
    <t>KOTA BANJARMASIN 3</t>
  </si>
  <si>
    <t>KOTA BANJARMASIN 4</t>
  </si>
  <si>
    <t>KOTA BANJARMASIN 5</t>
  </si>
  <si>
    <t xml:space="preserve">ZAINAL HAKIM, S.T. </t>
  </si>
  <si>
    <t>FERI HIDAYAT, S.H.</t>
  </si>
  <si>
    <t>RAHMAN NANANG RIDUAN</t>
  </si>
  <si>
    <t>HILYAH AULIA</t>
  </si>
  <si>
    <t>H. DEDDY SOPHIAN, S.E.</t>
  </si>
  <si>
    <t>KOTA BANJARBARU 1</t>
  </si>
  <si>
    <t>KOTA BANJARBARU 3</t>
  </si>
  <si>
    <t>KOTA BANJARBARU 4</t>
  </si>
  <si>
    <t>RIRIK SUMARI. R</t>
  </si>
  <si>
    <t>TARMIDI, SP</t>
  </si>
  <si>
    <t xml:space="preserve">Dr. H. J. JAHIDIN S., S.H., M.H. </t>
  </si>
  <si>
    <t>DAMAYANTI</t>
  </si>
  <si>
    <t>YENNI EVILIANA, S.E.</t>
  </si>
  <si>
    <t>ABDURAHMAN KA.</t>
  </si>
  <si>
    <t>SELAMAT ARI WIBOWO, S.Pd.</t>
  </si>
  <si>
    <t xml:space="preserve">Hj. SULASIH, S.Sos. </t>
  </si>
  <si>
    <t>PASER 1</t>
  </si>
  <si>
    <t>KUTAI KARTANEGARA 2</t>
  </si>
  <si>
    <t>PASER 2</t>
  </si>
  <si>
    <t>PASER 3</t>
  </si>
  <si>
    <t>PASER 4</t>
  </si>
  <si>
    <t>EDWIN SANTOSO</t>
  </si>
  <si>
    <t>ILCHAM HALID</t>
  </si>
  <si>
    <t>KUTAI KARTANEGARA 1</t>
  </si>
  <si>
    <t>DEDIK HARIANTO</t>
  </si>
  <si>
    <t>KUTAI KARTANEGARA 5</t>
  </si>
  <si>
    <t>KUTAI KARTANEGARA 6</t>
  </si>
  <si>
    <t>SARPIN</t>
  </si>
  <si>
    <t>BERAU 2</t>
  </si>
  <si>
    <t>ARMAN NOFRIANSYAH, S.P.</t>
  </si>
  <si>
    <t>KUTAI BARAT 1</t>
  </si>
  <si>
    <t>RITA ASMARA DEWI, S.E.</t>
  </si>
  <si>
    <t>MAHAKAM ULU 1</t>
  </si>
  <si>
    <t>MAHAKAM ULU 2</t>
  </si>
  <si>
    <t>MARTIN HAT. L, S.T., M.Si.</t>
  </si>
  <si>
    <t>SUHUK, S.E.</t>
  </si>
  <si>
    <t>PENAJAM PASER UTARA 1</t>
  </si>
  <si>
    <t>PENAJAM PASER UTARA 3</t>
  </si>
  <si>
    <t>ADJIE NOVAL ENDYAR</t>
  </si>
  <si>
    <t>IRAWAN HERU SURYANTO, S. Pd</t>
  </si>
  <si>
    <t>KOTA BALIKPAPAN 4</t>
  </si>
  <si>
    <t>KOTA BALIKPAPAN 5</t>
  </si>
  <si>
    <t>KOTA BALIKPAPAN 6</t>
  </si>
  <si>
    <t>HALILI ADINEGARA</t>
  </si>
  <si>
    <t>KOTA BALIKPAPAN 3</t>
  </si>
  <si>
    <t>TAUFIK QUL RAHMAN</t>
  </si>
  <si>
    <t>SUFYAN JUFRI, SH</t>
  </si>
  <si>
    <t>MUHAMMAD HAMID, S.SOS</t>
  </si>
  <si>
    <t>KOTA SAMARINDA 2</t>
  </si>
  <si>
    <t>KOTA SAMARINDA 4</t>
  </si>
  <si>
    <t xml:space="preserve">ARIS MULYANATA, S.H., M.Kn. </t>
  </si>
  <si>
    <t>RUSDI DOVIYANTO, S.T., M.T.</t>
  </si>
  <si>
    <t>KOTA BONTANG 1</t>
  </si>
  <si>
    <t>KOTA BONTANG 2</t>
  </si>
  <si>
    <t>KOTA BONTANG 3</t>
  </si>
  <si>
    <t>M. YUSUF, S.Sos.</t>
  </si>
  <si>
    <t xml:space="preserve">BONNIE SUKARDI, A.Md., S.E. </t>
  </si>
  <si>
    <t>SITTI YARA</t>
  </si>
  <si>
    <t>JUNAIDI</t>
  </si>
  <si>
    <t>KALIMANTAN UTARA 1</t>
  </si>
  <si>
    <t>KALIMANTAN UTARA 2</t>
  </si>
  <si>
    <t>MASLAN ABDUL LATIF</t>
  </si>
  <si>
    <t>HERMAN, S.Pi.</t>
  </si>
  <si>
    <t>BULUNGAN 2</t>
  </si>
  <si>
    <t>TANA TIDUNG 2</t>
  </si>
  <si>
    <t>BULUNGAN 3</t>
  </si>
  <si>
    <t xml:space="preserve">ILHAMSYAH </t>
  </si>
  <si>
    <t>M. ITO ISBANDI. HS, S.Pi.</t>
  </si>
  <si>
    <t>NUNUKAN 4</t>
  </si>
  <si>
    <t>DONALD, S.Pd.</t>
  </si>
  <si>
    <t>MALINAU 1</t>
  </si>
  <si>
    <t>IBNU ABDILLAH, S.Kom.</t>
  </si>
  <si>
    <t>HANAFIAH</t>
  </si>
  <si>
    <t>TANA TIDUNG 1</t>
  </si>
  <si>
    <t>KOTA TARAKAN 1</t>
  </si>
  <si>
    <t>KOTA TARAKAN 2</t>
  </si>
  <si>
    <t>KOTA TARAKAN 3</t>
  </si>
  <si>
    <t>RAHMAT SUPARMAN S.E.</t>
  </si>
  <si>
    <t>AL RHAZALI, S.IP.</t>
  </si>
  <si>
    <t>SULAWESI UTARA 4</t>
  </si>
  <si>
    <t>BOLAANG MONGONDOW 1</t>
  </si>
  <si>
    <t>BOLAANG MONGONDOW 2</t>
  </si>
  <si>
    <t>BOLAANG MONGONDOW 3</t>
  </si>
  <si>
    <t>BOLAANG MONGONDOW 6</t>
  </si>
  <si>
    <t>SUPANDRI DAMOGALAD, S.I.P</t>
  </si>
  <si>
    <t>ARMAN MAMONTO</t>
  </si>
  <si>
    <t>SUTARSI MOKODOMPIT, S.Pt</t>
  </si>
  <si>
    <t>AMRI MODEONG</t>
  </si>
  <si>
    <t>KEPULAUAN SANGIHE 1</t>
  </si>
  <si>
    <t>KEPULAUAN SANGIHE 2</t>
  </si>
  <si>
    <t>RISTAM H. PAKAYA</t>
  </si>
  <si>
    <t>MUSLIM SASIKOME</t>
  </si>
  <si>
    <t>MINAHASA UTARA 3</t>
  </si>
  <si>
    <t>MINAHASA UTARA 4</t>
  </si>
  <si>
    <t>ROY SALMON PITOY</t>
  </si>
  <si>
    <t>IRFAN SAMATEA</t>
  </si>
  <si>
    <t>BOLAANG MONGONDOW UTARA 2</t>
  </si>
  <si>
    <t>BOLAANG MONGONDOW SELATAN 2</t>
  </si>
  <si>
    <t>BOLAANG MONGONDOW UTARA 1</t>
  </si>
  <si>
    <t>MARDAN UMAR, S.IP</t>
  </si>
  <si>
    <t>DONAL LAMUNTE</t>
  </si>
  <si>
    <t>KOTA KOTAMOBAGU 2</t>
  </si>
  <si>
    <t>BOLAANG MONGONDOW SELATAN 3</t>
  </si>
  <si>
    <t>RUSLAN PAPUTUNGAN, S.AP</t>
  </si>
  <si>
    <t>RIFAL DALI, S.Pd,. M.Si</t>
  </si>
  <si>
    <t>KOTA KOTAMOBAGU 1</t>
  </si>
  <si>
    <t>KOTA KOTAMOBAGU 3</t>
  </si>
  <si>
    <t>KOTA KOTAMOBAGU 4</t>
  </si>
  <si>
    <t>DANI IKBAL MOKOGINTA</t>
  </si>
  <si>
    <t xml:space="preserve">REFLY SETIAWAN MAMONTO </t>
  </si>
  <si>
    <t>JUSRAN DEBY MOKOLANOT</t>
  </si>
  <si>
    <t>ASNI LABANTU</t>
  </si>
  <si>
    <t>SAIDIN MOKOGINTA</t>
  </si>
  <si>
    <t>SULAWESI TENGAH 2</t>
  </si>
  <si>
    <t>SULAWESI TENGAH 3</t>
  </si>
  <si>
    <t>SULAWESI TENGAH 4</t>
  </si>
  <si>
    <t>SULAWESI TENGAH 6</t>
  </si>
  <si>
    <t>RAHMAWATI M. NUR, S.Ag.</t>
  </si>
  <si>
    <t>HARIS JULIANTO</t>
  </si>
  <si>
    <t xml:space="preserve">MUSDAR M AMIN, S.E., M.Si. </t>
  </si>
  <si>
    <t>BANGGAI 1</t>
  </si>
  <si>
    <t>BANGGAI 2</t>
  </si>
  <si>
    <t>BANGGAI 4</t>
  </si>
  <si>
    <t>APRIYANI DG. MATORANG, S.H.</t>
  </si>
  <si>
    <t>OKTAVIANUS HABI</t>
  </si>
  <si>
    <t>POSO 2</t>
  </si>
  <si>
    <t>KRISNAWATI MAHARANI</t>
  </si>
  <si>
    <t>DONGGALA 2</t>
  </si>
  <si>
    <t>DONGGALA 3</t>
  </si>
  <si>
    <t>DONGGALA 4</t>
  </si>
  <si>
    <t>BEBI, S.H.</t>
  </si>
  <si>
    <t>SUDIRMAN, SE.,M.A.P.</t>
  </si>
  <si>
    <t>BURHANUDDIN</t>
  </si>
  <si>
    <t>TOLI-TOLI 1</t>
  </si>
  <si>
    <t>TOLI-TOLI 2</t>
  </si>
  <si>
    <t>ANDIKA PUTRA, S.Pd.I.</t>
  </si>
  <si>
    <t>BUOL 1</t>
  </si>
  <si>
    <t>BUOL 2</t>
  </si>
  <si>
    <t>BUOL 3</t>
  </si>
  <si>
    <t>AHMAD A. KOLOI</t>
  </si>
  <si>
    <t>SITI HARTINA S. GURUGALA, S.M.</t>
  </si>
  <si>
    <t>SUDIRMAN, S.Pi.</t>
  </si>
  <si>
    <t>MOROWALI 2</t>
  </si>
  <si>
    <t>MOROWALI 3</t>
  </si>
  <si>
    <t xml:space="preserve">ALAUDIN </t>
  </si>
  <si>
    <t>LUKMAN</t>
  </si>
  <si>
    <t>MOROWALI UTARA 1</t>
  </si>
  <si>
    <t>MOROWALI UTARA 2</t>
  </si>
  <si>
    <t>IKHTIARSYAH, S.H.I.</t>
  </si>
  <si>
    <t>BANGGAI KEPULAUAN 1</t>
  </si>
  <si>
    <t>BANGGAI KEPULAUAN 2</t>
  </si>
  <si>
    <t>BANGGAI KEPULAUAN 3</t>
  </si>
  <si>
    <t>BANGGAI KEPULAUAN 4</t>
  </si>
  <si>
    <t>ARKAM SUPU, S.Yh.I., M.H.</t>
  </si>
  <si>
    <t>HARIANTO L. SADARDI, S.Pd.I.</t>
  </si>
  <si>
    <t>EKO FEBRIANTO SAHATA, S.E.</t>
  </si>
  <si>
    <t>UTURINUS GUNAWAN</t>
  </si>
  <si>
    <t>PARIGI MOUTONG 1</t>
  </si>
  <si>
    <t>PARIGI MOUTONG 2</t>
  </si>
  <si>
    <t>PARIGI MOUTONG 3</t>
  </si>
  <si>
    <t>PARIGI MOUTONG 4</t>
  </si>
  <si>
    <t xml:space="preserve">Hi. WARDI, S.H </t>
  </si>
  <si>
    <t>ARMAN LAWAHA</t>
  </si>
  <si>
    <t>MUHAMMAD SOLIKHIN</t>
  </si>
  <si>
    <t>CANDRA SETIAWAN, S.Pd</t>
  </si>
  <si>
    <t>TOJO UNA-UNA 1</t>
  </si>
  <si>
    <t>TOJO UNA-UNA 2</t>
  </si>
  <si>
    <t>TOJO UNA-UNA 3</t>
  </si>
  <si>
    <t>SIGI 4</t>
  </si>
  <si>
    <t>H. AZHAR H.NONTJI</t>
  </si>
  <si>
    <t>KOTA PALU 1</t>
  </si>
  <si>
    <t>KOTA PALU 3</t>
  </si>
  <si>
    <t>KOTA PALU 4</t>
  </si>
  <si>
    <t xml:space="preserve">H. NANANG, S.P., M.A.P </t>
  </si>
  <si>
    <t xml:space="preserve">ANDRIS, S.Sos. </t>
  </si>
  <si>
    <t>H. MOH NASIR DAENG GANI</t>
  </si>
  <si>
    <t>SULAWESI SELATAN 1</t>
  </si>
  <si>
    <t>FAUZI ANDI WAWO, S.Sos.</t>
  </si>
  <si>
    <t>SULAWESI SELATAN 2</t>
  </si>
  <si>
    <t>MUSAKKAR</t>
  </si>
  <si>
    <t>SULAWESI SELATAN 3</t>
  </si>
  <si>
    <t>Hj. FADILAH FAHRIANA</t>
  </si>
  <si>
    <t>SULAWESI SELATAN 4</t>
  </si>
  <si>
    <t>BAHTIAR, S.E.</t>
  </si>
  <si>
    <t>SULAWESI SELATAN 5</t>
  </si>
  <si>
    <t>ANDI MUHAMMAD ANWAR PURNOMO, S.H.</t>
  </si>
  <si>
    <t>SULAWESI SELATAN 6</t>
  </si>
  <si>
    <t>H. HAVID S FASHA, S.H.</t>
  </si>
  <si>
    <t>SULAWESI SELATAN 8</t>
  </si>
  <si>
    <t>ANDI AYOGA FADEL AKBAR</t>
  </si>
  <si>
    <t>SULAWESI SELATAN 11</t>
  </si>
  <si>
    <t>ZULFIKAR LIMOLANG, S.T.</t>
  </si>
  <si>
    <t>KEPULAUAN SELAYAR 2</t>
  </si>
  <si>
    <t xml:space="preserve">MURSALIM,S.M. </t>
  </si>
  <si>
    <t>BULUKUMBA 1</t>
  </si>
  <si>
    <t>BULUKUMBA 2</t>
  </si>
  <si>
    <t>BULUKUMBA 3</t>
  </si>
  <si>
    <t>BULUKUMBA 4</t>
  </si>
  <si>
    <t>BULUKUMBA 5</t>
  </si>
  <si>
    <t>MUHDAR REHA</t>
  </si>
  <si>
    <t>BANTAENG 1</t>
  </si>
  <si>
    <t>BANTAENG 2</t>
  </si>
  <si>
    <t>BANTAENG 3</t>
  </si>
  <si>
    <t>MUHAMMAD ASRI BAKRI, SE</t>
  </si>
  <si>
    <t xml:space="preserve">NURHAYATI, S.E. </t>
  </si>
  <si>
    <t>JENEPONTO 1</t>
  </si>
  <si>
    <t>JENEPONTO 2</t>
  </si>
  <si>
    <t>JENEPONTO 3</t>
  </si>
  <si>
    <t>JENEPONTO 4</t>
  </si>
  <si>
    <t>JENEPONTO 5</t>
  </si>
  <si>
    <t>MUHAMMAD IQRAM SYARIF, S.H.</t>
  </si>
  <si>
    <t xml:space="preserve">MUH. BASIR, S.E. </t>
  </si>
  <si>
    <t>IWAN, S.Pd.I.</t>
  </si>
  <si>
    <t>SAHARUDDIN TOMPO, S.Sos.</t>
  </si>
  <si>
    <t>H. MUSTAPA YUSUF</t>
  </si>
  <si>
    <t>TAKALAR 1</t>
  </si>
  <si>
    <t>TAKALAR 2</t>
  </si>
  <si>
    <t>TAKALAR 3</t>
  </si>
  <si>
    <t>TAKALAR 4</t>
  </si>
  <si>
    <t xml:space="preserve">M. DAHLAN </t>
  </si>
  <si>
    <t>E. MUH. RIJAL</t>
  </si>
  <si>
    <t>GOWA 1</t>
  </si>
  <si>
    <t>Hj. ST. HANIA HAFID, S.E.</t>
  </si>
  <si>
    <t>SINJAI 1</t>
  </si>
  <si>
    <t>SINJAI 2</t>
  </si>
  <si>
    <t>SINJAI 3</t>
  </si>
  <si>
    <t>SALDI</t>
  </si>
  <si>
    <t>SINJAI 4</t>
  </si>
  <si>
    <t>BONE 1</t>
  </si>
  <si>
    <t>BONE 2</t>
  </si>
  <si>
    <t>BONE 3</t>
  </si>
  <si>
    <t>BONE 4</t>
  </si>
  <si>
    <t>BONE 5</t>
  </si>
  <si>
    <t>ANDI ADHAR</t>
  </si>
  <si>
    <t>MAROS 1</t>
  </si>
  <si>
    <t>MAROS 3</t>
  </si>
  <si>
    <t>MAROS 6</t>
  </si>
  <si>
    <t>JUMRIATI APRILIA NUR</t>
  </si>
  <si>
    <t>MUH. YUSUF, S.E</t>
  </si>
  <si>
    <t>Hj. MULIATI</t>
  </si>
  <si>
    <t>PANGKAJENE KEPULAUAN 2</t>
  </si>
  <si>
    <t>PANGKAJENE KEPULAUAN 3</t>
  </si>
  <si>
    <t>MUH. FADHLAN SINDANGAN, S.T.</t>
  </si>
  <si>
    <t>MUHAMMAD ALVIN RUSLAN AKSAN, S.H.</t>
  </si>
  <si>
    <t>BARRU 2</t>
  </si>
  <si>
    <t>BARRU 4</t>
  </si>
  <si>
    <t>SRI WULANDARI</t>
  </si>
  <si>
    <t>WAJO 1</t>
  </si>
  <si>
    <t>WAJO 2</t>
  </si>
  <si>
    <t>WAJO 3</t>
  </si>
  <si>
    <t>WAJO 4</t>
  </si>
  <si>
    <t>WAJO 5</t>
  </si>
  <si>
    <t>WAJO 6</t>
  </si>
  <si>
    <t>FERRY SURACHMAT, S.E., M.A.P.</t>
  </si>
  <si>
    <t>ANDI MUH. RASYADI</t>
  </si>
  <si>
    <t>MUSTARIN, S.E.</t>
  </si>
  <si>
    <t>ANDI MULIYADI</t>
  </si>
  <si>
    <t>AMSHAR A. TIMBANG, S.H.</t>
  </si>
  <si>
    <t>LUWU 2</t>
  </si>
  <si>
    <t>LUWU 3</t>
  </si>
  <si>
    <t>LUWU 4</t>
  </si>
  <si>
    <t>LUWU 5</t>
  </si>
  <si>
    <t>MASACHIN</t>
  </si>
  <si>
    <t>LUWU UTARA 1</t>
  </si>
  <si>
    <t>LUWU UTARA 6</t>
  </si>
  <si>
    <t>LUWU TIMUR 3</t>
  </si>
  <si>
    <t>KOTA MAKASSAR 3</t>
  </si>
  <si>
    <t>KOTA MAKASSAR 1</t>
  </si>
  <si>
    <t>KOTA MAKASSAR 2</t>
  </si>
  <si>
    <t>KOTA MAKASSAR 4</t>
  </si>
  <si>
    <t>KOTA MAKASSAR 5</t>
  </si>
  <si>
    <t xml:space="preserve">dr. FAHRIZAL ARRAHMAN HUSAIN </t>
  </si>
  <si>
    <t>BASDIR</t>
  </si>
  <si>
    <t xml:space="preserve">ZULHAJAR, S.IP., M.A. </t>
  </si>
  <si>
    <t>IMAM MUSAKKAR</t>
  </si>
  <si>
    <t>ANDI MAKMUR BURHANUDDIN</t>
  </si>
  <si>
    <t>KOTA PAREPARE 1</t>
  </si>
  <si>
    <t>KOTA PAREPARE 4</t>
  </si>
  <si>
    <t>SULAWESI TENGGARA 3</t>
  </si>
  <si>
    <t>SULAWESI TENGGARA 4</t>
  </si>
  <si>
    <t>SULAWESI TENGGARA 5</t>
  </si>
  <si>
    <t>ALI MARDAN, S.Sos</t>
  </si>
  <si>
    <t>LA ODE MUHAMAD MARSHUDI, S.Sos</t>
  </si>
  <si>
    <t>IR. H. MUHAMMAD IRPANI THALIB, M.M</t>
  </si>
  <si>
    <t>KONAWE 2</t>
  </si>
  <si>
    <t>KONAWE 4</t>
  </si>
  <si>
    <t>ADIB MUHAMMAD, S.H.</t>
  </si>
  <si>
    <t>H. MUH. WADIO</t>
  </si>
  <si>
    <t>MUNA 4</t>
  </si>
  <si>
    <t>MUNA 5</t>
  </si>
  <si>
    <t>MUNA 6</t>
  </si>
  <si>
    <t>MUHAMAD TAKDIR</t>
  </si>
  <si>
    <t>LA SALI, S.E.</t>
  </si>
  <si>
    <t>SARIF RAMADHAN, S.P.</t>
  </si>
  <si>
    <t>MUNA BARAT 1</t>
  </si>
  <si>
    <t>MUNA BARAT 2</t>
  </si>
  <si>
    <t>MUNA BARAT 3</t>
  </si>
  <si>
    <t>KONAWE SELATAN 6</t>
  </si>
  <si>
    <t>BOMBANA 2</t>
  </si>
  <si>
    <t>BOMBANA 3</t>
  </si>
  <si>
    <t>BOMBANA 4</t>
  </si>
  <si>
    <t>KOLAKA UTARA 2</t>
  </si>
  <si>
    <t>BOMBANA 5</t>
  </si>
  <si>
    <t>NASRUDDIN, SH., MH</t>
  </si>
  <si>
    <t>JUMADIL, ST</t>
  </si>
  <si>
    <t>NURKOLIS, A.Md</t>
  </si>
  <si>
    <t>ISKANDAR, SP</t>
  </si>
  <si>
    <t>WAKATOBI 1</t>
  </si>
  <si>
    <t>KOLAKA UTARA 1</t>
  </si>
  <si>
    <t>KOLAKA UTARA 3</t>
  </si>
  <si>
    <t>Hj. ULFA HAERUDDIN, ST.</t>
  </si>
  <si>
    <t>Hj. SUKMAWATI</t>
  </si>
  <si>
    <t>TIMBER</t>
  </si>
  <si>
    <t>SAMSIR, S.T., M.Si.</t>
  </si>
  <si>
    <t>KOLAKA TIMUR 3</t>
  </si>
  <si>
    <t>JUSLAN EFENDI KADIR</t>
  </si>
  <si>
    <t>KONAWE UTARA 1</t>
  </si>
  <si>
    <t>RASMIN KAMIL, S.Sos., M.A.P.</t>
  </si>
  <si>
    <t>KONAWE KEPULAUAN 1</t>
  </si>
  <si>
    <t xml:space="preserve">KALBI ERDIANSYAH, S.Ak., M.M. </t>
  </si>
  <si>
    <t>BUTON UTARA 1</t>
  </si>
  <si>
    <t>BUTON UTARA 2</t>
  </si>
  <si>
    <t>MUHAMMAD TRISNA JAYA, S.Kom.</t>
  </si>
  <si>
    <t>RUSTAMIN</t>
  </si>
  <si>
    <t>BUTON SELATAN 1</t>
  </si>
  <si>
    <t>BUTON SELATAN 2</t>
  </si>
  <si>
    <t>BUTON SELATAN 3</t>
  </si>
  <si>
    <t>BUTON SELATAN 4</t>
  </si>
  <si>
    <t>LA ODE HASRUDIN, S.T.</t>
  </si>
  <si>
    <t>BUTON TENGAH 2</t>
  </si>
  <si>
    <t>HASIM PAULUS</t>
  </si>
  <si>
    <t>KOTA BAU-BAU 1</t>
  </si>
  <si>
    <t xml:space="preserve">AGUS SUSANTO SUTADJI </t>
  </si>
  <si>
    <t>GORONTALO 6</t>
  </si>
  <si>
    <t>GORONTALO 3</t>
  </si>
  <si>
    <t>POHUWATO 3</t>
  </si>
  <si>
    <t xml:space="preserve">MUHLIS PANAI </t>
  </si>
  <si>
    <t>RAHMAT I. MAKU</t>
  </si>
  <si>
    <t>BOALEMO 2</t>
  </si>
  <si>
    <t>AHMAD ALI IMRAN</t>
  </si>
  <si>
    <t>POHUWATO 1</t>
  </si>
  <si>
    <t>POHUWATO 4</t>
  </si>
  <si>
    <t xml:space="preserve">IDRIS KADJI </t>
  </si>
  <si>
    <t>TOMI R. UMAR, S.Pd.</t>
  </si>
  <si>
    <t>ABDULLAH KADIR DIKO, S.Pt.</t>
  </si>
  <si>
    <t>SULAWESI BARAT 1</t>
  </si>
  <si>
    <t>SUHADI KANDOA</t>
  </si>
  <si>
    <t>SULAWESI BARAT 3</t>
  </si>
  <si>
    <t>Dra. JUMIATY A. MAHMUD</t>
  </si>
  <si>
    <t>SULAWESI BARAT 4</t>
  </si>
  <si>
    <t>H. ANTHONI</t>
  </si>
  <si>
    <t>MAMUJU 1</t>
  </si>
  <si>
    <t>MUNAWWIR ARAFAT, S.PdI., M.Pd.</t>
  </si>
  <si>
    <t>MAMASA 3</t>
  </si>
  <si>
    <t>MUH. SAPRI, S.Pd.</t>
  </si>
  <si>
    <t>ZAINAL ABIDIN</t>
  </si>
  <si>
    <t>H. IBRAHIM. S</t>
  </si>
  <si>
    <t>H. NURDIN TAHIR</t>
  </si>
  <si>
    <t>H. AMIRUDDIN, S.H.</t>
  </si>
  <si>
    <t>MAJENE 3</t>
  </si>
  <si>
    <t>MAJENE 4</t>
  </si>
  <si>
    <t>NAPIRMAN</t>
  </si>
  <si>
    <t>H. BASRI, S.P., M.Si.</t>
  </si>
  <si>
    <t>PASANGKAYU 1</t>
  </si>
  <si>
    <t>ADI NUR CAHYO, S.M.</t>
  </si>
  <si>
    <t>PASANGKAYU 4</t>
  </si>
  <si>
    <t>LUBIS, S.H.</t>
  </si>
  <si>
    <t>MALUKU 1</t>
  </si>
  <si>
    <t>MALUKU 2</t>
  </si>
  <si>
    <t>MALUKU 3</t>
  </si>
  <si>
    <t>MALUKU 6</t>
  </si>
  <si>
    <t>MALUKU TENGAH 1</t>
  </si>
  <si>
    <t>MALUKU TENGGARA 2</t>
  </si>
  <si>
    <t>MALUKU TENGAH 3</t>
  </si>
  <si>
    <t>MALUKU TENGAH 4</t>
  </si>
  <si>
    <t>MALUKU TENGAH 6</t>
  </si>
  <si>
    <t>EKA ISTINUGIARTI</t>
  </si>
  <si>
    <t xml:space="preserve">ANDAN TEJA NINGSIH NURBATY, S.Pd. </t>
  </si>
  <si>
    <t>FAHRI LATUKAU</t>
  </si>
  <si>
    <t>NIRMALA PATTIKAWA</t>
  </si>
  <si>
    <t>MALUKU TENGGARA 3</t>
  </si>
  <si>
    <t>CRISTO BERUAT, SE</t>
  </si>
  <si>
    <t xml:space="preserve">ADOLF MARKUS TENIWUT, S.Ip </t>
  </si>
  <si>
    <t>KEPULAUAN TANIMBAR 1</t>
  </si>
  <si>
    <t>KEPULAUAN TANIMBAR 3</t>
  </si>
  <si>
    <t>IVONNILA KHRISNA SINSU</t>
  </si>
  <si>
    <t>OTNIEL WHAN LEKRUNA, M.Hum.</t>
  </si>
  <si>
    <t>BURU 1</t>
  </si>
  <si>
    <t>MUHAMMAD SYUKUR AWAN</t>
  </si>
  <si>
    <t>BURU 2</t>
  </si>
  <si>
    <t>BURU 3</t>
  </si>
  <si>
    <t xml:space="preserve">ENDANG SETYANINGSIH, S.I.P </t>
  </si>
  <si>
    <t>DJALIL MUKADAR, SP</t>
  </si>
  <si>
    <t>RISMAN SIBUALAMO, S.E</t>
  </si>
  <si>
    <t>SERAM BAGIAN TIMUR 1</t>
  </si>
  <si>
    <t>SERAM BAGIAN TIMUR 2</t>
  </si>
  <si>
    <t>SERAM BAGIAN TIMUR 3</t>
  </si>
  <si>
    <t>GAFAR RUMONIN, S.Pd.I.</t>
  </si>
  <si>
    <t>RUDY WAJO. S.Pi.</t>
  </si>
  <si>
    <t>SERAM BAGIAN BARAT 3</t>
  </si>
  <si>
    <t>KEPULAUAN ARU 3</t>
  </si>
  <si>
    <t>SERAM BAGIAN BARAT 4</t>
  </si>
  <si>
    <t>SERAM BAGIAN BARAT 5</t>
  </si>
  <si>
    <t>SYAHRIL MAKATITA</t>
  </si>
  <si>
    <t>SAMSUL SALEH HELUTH, S.H, M.H</t>
  </si>
  <si>
    <t>ARIF PAMANA, S.HI</t>
  </si>
  <si>
    <t>KEPULAUAN ARU 1</t>
  </si>
  <si>
    <t>KEPULAUAN ARU 2</t>
  </si>
  <si>
    <t>KEPULAUAN ARU 4</t>
  </si>
  <si>
    <t>RIZAL DJABUMIR, S.H., M.Kn</t>
  </si>
  <si>
    <t>RENNO DJABUMIR, S.H.</t>
  </si>
  <si>
    <t>PELIMON LAKLAKA, S.Kom.</t>
  </si>
  <si>
    <t>SEMUEL IRMUPLY, S.Sos.</t>
  </si>
  <si>
    <t>BURU SELATAN 2</t>
  </si>
  <si>
    <t>BURU SELATAN 3</t>
  </si>
  <si>
    <t>BASIR SOLISSA, S.Pd.</t>
  </si>
  <si>
    <t>LA ARI WALLY</t>
  </si>
  <si>
    <t>SWENLY HURSEPUNY, A.Md</t>
  </si>
  <si>
    <t>KOTA AMBON 1</t>
  </si>
  <si>
    <t>KOTA AMBON 2</t>
  </si>
  <si>
    <t>KOTA AMBON 3</t>
  </si>
  <si>
    <t>KOTA AMBON 4</t>
  </si>
  <si>
    <t>GUNAWAN MOCHTAR, S.E., M.Si</t>
  </si>
  <si>
    <t>BEVI RISAKOTTA, S.E</t>
  </si>
  <si>
    <t>USMANY JACOB, S.Sos</t>
  </si>
  <si>
    <t>KOTA TUAL 1</t>
  </si>
  <si>
    <t>KOTA TUAL 2</t>
  </si>
  <si>
    <t>JACOBIS KARMOMYANAN</t>
  </si>
  <si>
    <t>HUSEIN DJAJA RENUAT</t>
  </si>
  <si>
    <t>MALUKU UTARA 1</t>
  </si>
  <si>
    <t>MALUKU UTARA 2</t>
  </si>
  <si>
    <t>MALUKU UTARA 3</t>
  </si>
  <si>
    <t>MALUKU UTARA 4</t>
  </si>
  <si>
    <t xml:space="preserve">MUHAJIRIN BAILUSSY, S.Pi. </t>
  </si>
  <si>
    <t>IRFAN SOEKOENAY, S.H.</t>
  </si>
  <si>
    <t>ASTRI TIARASARI YASIN, S. Ked.</t>
  </si>
  <si>
    <t>MUKSIN AMRIN, S.H., M.H.</t>
  </si>
  <si>
    <t>HALMAHERA BARAT 1</t>
  </si>
  <si>
    <t>HALMAHERA BARAT 2</t>
  </si>
  <si>
    <t>HALMAHERA BARAT 3</t>
  </si>
  <si>
    <t>ALBERT HAMA, S.H.</t>
  </si>
  <si>
    <t>RISWAN Hi. KADAM</t>
  </si>
  <si>
    <t>MUJAIN BESSY, S.IP,. M.Si.</t>
  </si>
  <si>
    <t>HALMAHERA TENGAH 1</t>
  </si>
  <si>
    <t>HALMAHERA TENGAH 2</t>
  </si>
  <si>
    <t>HALMAHERA TENGAH 3</t>
  </si>
  <si>
    <t>JAINUDIN ALI</t>
  </si>
  <si>
    <t>ZULKIFLI Hi. BAYAR</t>
  </si>
  <si>
    <t>HALMAHERA UTARA 4</t>
  </si>
  <si>
    <t>FAHMI MUSA, S.Pd.</t>
  </si>
  <si>
    <t>M. JUNAIDI ABUSAMA</t>
  </si>
  <si>
    <t>HALMAHERA SELATAN 1</t>
  </si>
  <si>
    <t>HALMAHERA SELATAN 2</t>
  </si>
  <si>
    <t>HALMAHERA SELATAN 3</t>
  </si>
  <si>
    <t>HALMAHERA SELATAN 4</t>
  </si>
  <si>
    <t>HALMAHERA SELATAN 5</t>
  </si>
  <si>
    <t>KEPULAUAN SULA 1</t>
  </si>
  <si>
    <t>KEPULAUAN SULA 2</t>
  </si>
  <si>
    <t>RAMLI A. HASAN</t>
  </si>
  <si>
    <t>KAMAL UPARA</t>
  </si>
  <si>
    <t>PULAU MOROTAI 1</t>
  </si>
  <si>
    <t>PULAU MOROTAI 2</t>
  </si>
  <si>
    <t>SUAIB Hi. KAMEL, S.IP.</t>
  </si>
  <si>
    <t>WARDI ANWAR, S.Pd.</t>
  </si>
  <si>
    <t>KOTA TERNATE 1</t>
  </si>
  <si>
    <t>KOTA TERNATE 2</t>
  </si>
  <si>
    <t>KOTA TERNATE 3</t>
  </si>
  <si>
    <t>KOTA TERNATE 4</t>
  </si>
  <si>
    <t>FARIJAL S. TENG</t>
  </si>
  <si>
    <t>NAJIB Hi. TALIB, S.Pi., M.Si.</t>
  </si>
  <si>
    <t xml:space="preserve">MOCHTAR BIAN, S.A.P. </t>
  </si>
  <si>
    <t>KOTA TIDORE KEPULAUAN 1</t>
  </si>
  <si>
    <t>KOTA TIDORE KEPULAUAN 2</t>
  </si>
  <si>
    <t>KOTA TIDORE KEPULAUAN 3</t>
  </si>
  <si>
    <t>NURHAYATI ARIFIN, A.Md.Keb.</t>
  </si>
  <si>
    <t>KASMAN ULIDAM</t>
  </si>
  <si>
    <t>ASMA ISMAIL</t>
  </si>
  <si>
    <t>PAPUA SELATAN</t>
  </si>
  <si>
    <t>PULAU TALIABU 1</t>
  </si>
  <si>
    <t>H. JASMAN</t>
  </si>
  <si>
    <t>PULAU TALIABU 2</t>
  </si>
  <si>
    <t>SUKARDINAN BUDAYA</t>
  </si>
  <si>
    <t>PAPUA 1</t>
  </si>
  <si>
    <t>PAPUA 3</t>
  </si>
  <si>
    <t>PAPUA 7</t>
  </si>
  <si>
    <t>H. HERU SUROSO, S.Pd.I., M.Si.</t>
  </si>
  <si>
    <t>ORGENES KAWAY, S.Th.</t>
  </si>
  <si>
    <t>H. ANDI FIRMAN MADJADI</t>
  </si>
  <si>
    <t>JAYAPURA 3</t>
  </si>
  <si>
    <t>KEPULAUAN YAPEN 3</t>
  </si>
  <si>
    <t>JAYAPURA 4</t>
  </si>
  <si>
    <t>JAYAPURA 5</t>
  </si>
  <si>
    <t>JEAN KLIEF MARWERI</t>
  </si>
  <si>
    <t>WIHELMUS MANGGO</t>
  </si>
  <si>
    <t xml:space="preserve">PIET HARIYANTO SOYAN </t>
  </si>
  <si>
    <t>KEPULAUAN YAPEN 1</t>
  </si>
  <si>
    <t>KEPULAUAN YAPEN 2</t>
  </si>
  <si>
    <t>KEPULAUAN YAPEN 4</t>
  </si>
  <si>
    <t>PONTIUS TARIBABA, A.MdPd.</t>
  </si>
  <si>
    <t>YAWAN YOHAN KARUBABA</t>
  </si>
  <si>
    <t>JEFRIT BONI HOOR, S.E.</t>
  </si>
  <si>
    <t>EBSON SEMBAI</t>
  </si>
  <si>
    <t>BIAK NUMFOR 2</t>
  </si>
  <si>
    <t>BIAK NUMFOR 4</t>
  </si>
  <si>
    <t xml:space="preserve">MUHAMMAD MAKKA ARIEF </t>
  </si>
  <si>
    <t>SARMI 1</t>
  </si>
  <si>
    <t>SARMI 2</t>
  </si>
  <si>
    <t>SARMI 3</t>
  </si>
  <si>
    <t>AGUS SANTOSO</t>
  </si>
  <si>
    <t>NUR JANNAH</t>
  </si>
  <si>
    <t>DENALIS LONSAR</t>
  </si>
  <si>
    <t>WAROPEN 1</t>
  </si>
  <si>
    <t>ELLY STEPANUS WINDESI</t>
  </si>
  <si>
    <t>SUPIORI 1</t>
  </si>
  <si>
    <t>SUPIORI 3</t>
  </si>
  <si>
    <t>MAHMUDI</t>
  </si>
  <si>
    <t>KOTA JAYAPURA 3</t>
  </si>
  <si>
    <t>KOTA JAYAPURA 4</t>
  </si>
  <si>
    <t>ANDI SUDIRMAN, S.T.</t>
  </si>
  <si>
    <t>BAREND BARTOLOMEUS TANIAUW, S.T.</t>
  </si>
  <si>
    <t>PAPUA TENGAH</t>
  </si>
  <si>
    <t>PAPUA SELATAN 1</t>
  </si>
  <si>
    <t>PAPUA SELATAN 2</t>
  </si>
  <si>
    <t>AL MAR`ATUS SOLIKAH, S.H.I., M.A.P.</t>
  </si>
  <si>
    <t>HASRIADI</t>
  </si>
  <si>
    <t>PAPUA SELATAN 5</t>
  </si>
  <si>
    <t>MERAUKE 1</t>
  </si>
  <si>
    <t>MAPPI 3</t>
  </si>
  <si>
    <t>MERAUKE 2</t>
  </si>
  <si>
    <t>MERAUKE 3</t>
  </si>
  <si>
    <t>MERAUKE 4</t>
  </si>
  <si>
    <t>MERAUKE 5</t>
  </si>
  <si>
    <t>TAUFIK LATARISSA, S.Sos.</t>
  </si>
  <si>
    <t>YASIN</t>
  </si>
  <si>
    <t xml:space="preserve">BERNADUS NDIKEN, S.I.P. </t>
  </si>
  <si>
    <t>NYAMAN BUDIMAN</t>
  </si>
  <si>
    <t xml:space="preserve">MARDIANSYAH, S.H., LL.M., C.Med. </t>
  </si>
  <si>
    <t>MAPPI 1</t>
  </si>
  <si>
    <t>MAPPI 2</t>
  </si>
  <si>
    <t>MAPPI 4</t>
  </si>
  <si>
    <t>SALIMUDDIN</t>
  </si>
  <si>
    <t>ANANIAS MABUR, S.Pd</t>
  </si>
  <si>
    <t xml:space="preserve">HAMSI </t>
  </si>
  <si>
    <t>NIKSON KASIEPO, S.T.</t>
  </si>
  <si>
    <t>PAPUA TENGAH 5</t>
  </si>
  <si>
    <t>PAPUA TENGAH 6</t>
  </si>
  <si>
    <t>PAPUA TENGAH 7</t>
  </si>
  <si>
    <t>YOHANES KAMONG, S.IP.</t>
  </si>
  <si>
    <t>KRISTIANUS AGAPA</t>
  </si>
  <si>
    <t>SIMON GOBAI</t>
  </si>
  <si>
    <t>DEIYAI 1</t>
  </si>
  <si>
    <t>MIMIKA 4</t>
  </si>
  <si>
    <t>DEIYAI 3</t>
  </si>
  <si>
    <t>DERIK PAKAGE</t>
  </si>
  <si>
    <t>MIMIKA 1</t>
  </si>
  <si>
    <t>MIMIKA 3</t>
  </si>
  <si>
    <t>MIMIKA 5</t>
  </si>
  <si>
    <t>MIMIKA 6</t>
  </si>
  <si>
    <t>MATIUS UWE YANENGGA</t>
  </si>
  <si>
    <t>STEFANUS ONAWAME</t>
  </si>
  <si>
    <t>BENYAMIN SARIRA, S.P.</t>
  </si>
  <si>
    <t>YULIANA DICE AMISIM, S.E.</t>
  </si>
  <si>
    <t>ASRI AKKAS, S.KOM.</t>
  </si>
  <si>
    <t>PANIAI 2</t>
  </si>
  <si>
    <t>PANIAI 3</t>
  </si>
  <si>
    <t>ZAKEUS OBAIPA</t>
  </si>
  <si>
    <t>SILAS YASIPA</t>
  </si>
  <si>
    <t>PUNCAK JAYA 3</t>
  </si>
  <si>
    <t>PUNCAK JAYA 4</t>
  </si>
  <si>
    <t>LIRINGGA KOGOYA</t>
  </si>
  <si>
    <t>EIMILES WANIMBO</t>
  </si>
  <si>
    <t>PAPUA PEGUNUNGAN</t>
  </si>
  <si>
    <t>PAPUA BARAT DAYA</t>
  </si>
  <si>
    <t>PAPUA PEGUNUNGAN 1</t>
  </si>
  <si>
    <t xml:space="preserve">SALOMINA MARIAN, S.P. </t>
  </si>
  <si>
    <t>JAYAWIJAYA 4</t>
  </si>
  <si>
    <t>TOLIKARA 4</t>
  </si>
  <si>
    <t>YAKOBUS MEAGA</t>
  </si>
  <si>
    <t>IBERAHIM ELOPERE</t>
  </si>
  <si>
    <t>NDUGA 3</t>
  </si>
  <si>
    <t>TOLIKARA 3</t>
  </si>
  <si>
    <t>MIASON NIMIANGGE</t>
  </si>
  <si>
    <t>TOLIKARA 1</t>
  </si>
  <si>
    <t>TOLIKARA 2</t>
  </si>
  <si>
    <t>OTOPIUS YIKWA, SH</t>
  </si>
  <si>
    <t>TARIMES KIWO</t>
  </si>
  <si>
    <t>TENUS YIKWA</t>
  </si>
  <si>
    <t>MESSO PENGGU</t>
  </si>
  <si>
    <t>EKU WENDA, S.IP</t>
  </si>
  <si>
    <t>PAPUA BARAT 1</t>
  </si>
  <si>
    <t>PAPUA BARAT 2</t>
  </si>
  <si>
    <t>PAPUA BARAT 4</t>
  </si>
  <si>
    <t>MANOKWARI 1</t>
  </si>
  <si>
    <t>FAKFAK 2</t>
  </si>
  <si>
    <t>MANOKWARI 3</t>
  </si>
  <si>
    <t>HELENA SARI MUID</t>
  </si>
  <si>
    <t>MANOKWARI 4</t>
  </si>
  <si>
    <t>YAHYA MEIMEFES</t>
  </si>
  <si>
    <t>FAKFAK 3</t>
  </si>
  <si>
    <t>USMAN RENGEN</t>
  </si>
  <si>
    <t>TELUK WONDAMA 3</t>
  </si>
  <si>
    <t>KAIMANA 2</t>
  </si>
  <si>
    <t>MANOKWARI SELATAN 2</t>
  </si>
  <si>
    <t xml:space="preserve">MARTHA PASKALINA FRASAWI, S.P. </t>
  </si>
  <si>
    <t>MANOKWARI SELATAN 1</t>
  </si>
  <si>
    <t>JONI SAIBA, S.E.</t>
  </si>
  <si>
    <t>EDISON TRIRBO</t>
  </si>
  <si>
    <t>PAPUA BARAT DAYA 5</t>
  </si>
  <si>
    <t>ABDUL GAFUR</t>
  </si>
  <si>
    <t>SORONG 1</t>
  </si>
  <si>
    <t>SORONG 4</t>
  </si>
  <si>
    <t>MUHAMMAD RUM RUMONIN</t>
  </si>
  <si>
    <t>SORONG SELATAN 1</t>
  </si>
  <si>
    <t>TAMBRAUW 1</t>
  </si>
  <si>
    <t>MAYBRAT 1</t>
  </si>
  <si>
    <t>KOTA SORONG 1</t>
  </si>
  <si>
    <t>SORONG SELATAN 3</t>
  </si>
  <si>
    <t>YUSAK FLASSY</t>
  </si>
  <si>
    <t>EFRAIM WUGAJE</t>
  </si>
  <si>
    <t>TAMBRAUW 2</t>
  </si>
  <si>
    <t>TAMBRAUW 3</t>
  </si>
  <si>
    <t>MELKIANUS YESNATH, S.H.</t>
  </si>
  <si>
    <t>YOHANES YESAWEN</t>
  </si>
  <si>
    <t>GABRIEL BAME</t>
  </si>
  <si>
    <t>MAYBRAT 3</t>
  </si>
  <si>
    <t>URBANUS KAMBUAYA</t>
  </si>
  <si>
    <t>KOTA LHOKSEUMAWE 1</t>
  </si>
  <si>
    <t>Hj. NURHAYATI AZIZ</t>
  </si>
  <si>
    <t>NURAIDA</t>
  </si>
  <si>
    <t>ACEH TENGGARA 2</t>
  </si>
  <si>
    <t>MUHARRI KASTURI</t>
  </si>
  <si>
    <t>ZULMI</t>
  </si>
  <si>
    <t>ACEH TIMUR 1</t>
  </si>
  <si>
    <t>ACEH TIMUR 2</t>
  </si>
  <si>
    <t>AZHARI</t>
  </si>
  <si>
    <t>ACEH TIMUR 3</t>
  </si>
  <si>
    <t>ACEH TIMUR 4</t>
  </si>
  <si>
    <t>MAHMUDDIN</t>
  </si>
  <si>
    <t>ACEH TIMUR 5</t>
  </si>
  <si>
    <t>ACEH TENGAH 2</t>
  </si>
  <si>
    <t>ACEH TENGAH 3</t>
  </si>
  <si>
    <t xml:space="preserve">SAIFUL MS. AMIRULLAH, S.Pd.I. </t>
  </si>
  <si>
    <t>ACEH SINGKIL 1</t>
  </si>
  <si>
    <t>DONNY MARADONA</t>
  </si>
  <si>
    <t>ACEH SINGKIL 3</t>
  </si>
  <si>
    <t>ACEH SINGKIL 4</t>
  </si>
  <si>
    <t>SADRI</t>
  </si>
  <si>
    <t>BIREUEN 1</t>
  </si>
  <si>
    <t>BIREUEN 2</t>
  </si>
  <si>
    <t>BIREUEN 3</t>
  </si>
  <si>
    <t>BIREUEN 4</t>
  </si>
  <si>
    <t>BIREUEN 5</t>
  </si>
  <si>
    <t>M. NIYANUSI</t>
  </si>
  <si>
    <t>BIREUEN 6</t>
  </si>
  <si>
    <t>ADNEN NURDIN</t>
  </si>
  <si>
    <t>ACEH BARAT DAYA 1</t>
  </si>
  <si>
    <t>ZULKARNAINI</t>
  </si>
  <si>
    <t>KHAIRUNNAS</t>
  </si>
  <si>
    <t>ACEH BARAT DAYA 2</t>
  </si>
  <si>
    <t>ACEH BARAT DAYA 3</t>
  </si>
  <si>
    <t>MUHIBPUDIN, S.E.</t>
  </si>
  <si>
    <t>GAYO LUES 1</t>
  </si>
  <si>
    <t>GAYO LUES 2</t>
  </si>
  <si>
    <t>H. MUHAMMAD RAUH</t>
  </si>
  <si>
    <t>TAMPAN HAWARI AMRU</t>
  </si>
  <si>
    <t>RASIF</t>
  </si>
  <si>
    <t>GAYO LUES 3</t>
  </si>
  <si>
    <t>H. KHALIDIN</t>
  </si>
  <si>
    <t>ACEH JAYA 1</t>
  </si>
  <si>
    <t>ACEH JAYA 3</t>
  </si>
  <si>
    <t>WANTI CAHYA</t>
  </si>
  <si>
    <t xml:space="preserve">NAGAN RAYA 2 </t>
  </si>
  <si>
    <t>H. RAMLAN IB</t>
  </si>
  <si>
    <t>BENER MERIAH 1</t>
  </si>
  <si>
    <t>GUNTUR ALAMSYAH</t>
  </si>
  <si>
    <t>BENER MERIAH 2</t>
  </si>
  <si>
    <t>SOFYAN</t>
  </si>
  <si>
    <t>BENER MERIAH 3</t>
  </si>
  <si>
    <t>PIDIE JAYA 1</t>
  </si>
  <si>
    <t>RUSYDI</t>
  </si>
  <si>
    <t>JENIS KELAMIN</t>
  </si>
  <si>
    <t>LAKI-LAKI</t>
  </si>
  <si>
    <t xml:space="preserve">H. MAIRAYA, S.H </t>
  </si>
  <si>
    <t>PEREMPUAN</t>
  </si>
  <si>
    <t>MULYADI. A.Md.</t>
  </si>
  <si>
    <t>OGAN KOMERING ULU TIMUR</t>
  </si>
  <si>
    <t>DEDY ANDRIANTO, S.Pd.Kor.</t>
  </si>
  <si>
    <t>KOTA BANDAR LAMPUNG 3</t>
  </si>
  <si>
    <t>KOTA BANDAR LAMPUNG 4</t>
  </si>
  <si>
    <t>MIFTAHUL RISKO</t>
  </si>
  <si>
    <t>KOTA BANDAR LAMPUNG 5</t>
  </si>
  <si>
    <t>AGUNG ZAWIL AFKAR AL MUHTAD</t>
  </si>
  <si>
    <t>KOTA BANDAR LAMPUNG 6</t>
  </si>
  <si>
    <t>AHMAD MUQDIS</t>
  </si>
  <si>
    <t>BOMBONG LUKITO SAMUDRO, S.H., S.E.</t>
  </si>
  <si>
    <t>MANSATA INDAH MARATONA, M.S.I.</t>
  </si>
  <si>
    <t xml:space="preserve">MOHAMMAD KHILMI YULIYANJAYA, S.T. </t>
  </si>
  <si>
    <t>MUHAMMAD HUSAINI, S.H.I., M.E.I</t>
  </si>
  <si>
    <t>KUDUS 2</t>
  </si>
  <si>
    <t>KUDUS 3</t>
  </si>
  <si>
    <t>KUDUS 4</t>
  </si>
  <si>
    <t>H. MUHAMMAD ROMLY FAZZA</t>
  </si>
  <si>
    <t>DIDI PERMANA</t>
  </si>
  <si>
    <t>CATUR BUANA ZAMBIKA</t>
  </si>
  <si>
    <t>Drs. MUNIF</t>
  </si>
  <si>
    <t>TEGAL 6</t>
  </si>
  <si>
    <t>Drs. AKHMAD SAYUTI</t>
  </si>
  <si>
    <t>MOCH. IQBAL TANJUNG, S.Sos., M.A.</t>
  </si>
  <si>
    <t>Hj. YUNITA BUDI CHRISSANNI, S.H., M.Kn.</t>
  </si>
  <si>
    <t xml:space="preserve">IMAM INDRA SETYAWAN, S.E., M.M. </t>
  </si>
  <si>
    <t>NUSRON</t>
  </si>
  <si>
    <t>BOENTORO</t>
  </si>
  <si>
    <t>ALI HAMZAH</t>
  </si>
  <si>
    <t>ZAKI MAULIDA TAN</t>
  </si>
  <si>
    <t>MUHAMMAD LATIFUDDIN</t>
  </si>
  <si>
    <t>KOTA TEGAL 1</t>
  </si>
  <si>
    <t>KOTA TEGAL 2</t>
  </si>
  <si>
    <t>MUHAMMAD MASRURI</t>
  </si>
  <si>
    <t>KOTA TEGAL 3</t>
  </si>
  <si>
    <t>KOTA TEGAL 4</t>
  </si>
  <si>
    <t>FATKHUL IMAM</t>
  </si>
  <si>
    <t>EKO SUSANTO</t>
  </si>
  <si>
    <t>SYUKRON ARIF MUTTAQIN, S.E., M.A.P.</t>
  </si>
  <si>
    <t>EKO DJOKO WIDIYATNO, S.H., M.H</t>
  </si>
  <si>
    <t>VIRGIN SABRINA EL-ISLAMY, S.Pd.</t>
  </si>
  <si>
    <t>DRS. H. MASYKUR LUKMAN, S.H., M.Si., M.Pd.I.</t>
  </si>
  <si>
    <t>H. MUHAMMAD ALI MAHRUS, S.H.I., M.H.</t>
  </si>
  <si>
    <t>Hj. SITI MAFROCHATIN NI`MAH, S.Pd., M.M.</t>
  </si>
  <si>
    <t>ZULFIKAR PURNAMA RAHMAN, S.T.</t>
  </si>
  <si>
    <t>FIQI KRISTIA VINALOSA, A.Md.Keb.</t>
  </si>
  <si>
    <t>MOCH DHAMRONI CHUDLORI, M.Si.</t>
  </si>
  <si>
    <t>H. KHOIRUL ANAM MU`MIN, S.H., M.H.I.</t>
  </si>
  <si>
    <t>DIHAN SYAHRI FITRIANTO, S.Pd.I., M.Pd.</t>
  </si>
  <si>
    <t xml:space="preserve">Dr. DYAH AYU RATNA DEWI AA, S.Pd., M.Ag. </t>
  </si>
  <si>
    <t xml:space="preserve">DIMAS SETIO WICAKSONO, S.H., M.Kn. </t>
  </si>
  <si>
    <t>JAMIYATUL MUKARROMAH, S.Pd.I.</t>
  </si>
  <si>
    <t xml:space="preserve">AINUL YAQIN TIRTA SAPUTRA, M.I.P. </t>
  </si>
  <si>
    <t>HJ. NUR HUDANA, S.H.I.</t>
  </si>
  <si>
    <t>H. MOKHAMAD NAWAWI, S.Kom., M.M.</t>
  </si>
  <si>
    <t>MOCHAMMAD MACHFUDZ, S.H., M.Hum.</t>
  </si>
  <si>
    <t>BAHRUDIEN AKBAR WAHYUDI, S.E., M.M.</t>
  </si>
  <si>
    <t>AHMAD ATHOILLAH</t>
  </si>
  <si>
    <t>ERLINA SUSILORINI, S.Si., Apt., M.M</t>
  </si>
  <si>
    <t>H. MOHAMMAD FARIDZ AFIF, S.I.P., M.A.P.</t>
  </si>
  <si>
    <t>MUHAMAD RAPIUDIN AKBAR, Lc.</t>
  </si>
  <si>
    <t xml:space="preserve">KEMAL FASYA MADJID, S.Ag., M.Si. </t>
  </si>
  <si>
    <t>VINSENSIUS SUPRIADI, S.I.Kom., M.I.Kom.</t>
  </si>
  <si>
    <t xml:space="preserve">SEWARGADING S.J PUTERA, S.Pd. I </t>
  </si>
  <si>
    <t xml:space="preserve">SERVATIUS LESTINUS GAHANG, A.Md </t>
  </si>
  <si>
    <t>ALEX RAUTA KAREBU</t>
  </si>
  <si>
    <t>INTIAN RAMBU MARIA</t>
  </si>
  <si>
    <t>ARPUD UMBU RAUTA MANGA LEMA, S.Pd</t>
  </si>
  <si>
    <t>LUKAS JENFRI FARDIANUS VANDI, S.H.</t>
  </si>
  <si>
    <t>LAURENS ABIAKTO RATU WEWO, S.Sos</t>
  </si>
  <si>
    <t>H. MUHAMMAD HARIS FADILLAH, SE, MM</t>
  </si>
  <si>
    <t>RANDY RAMADHANA ERDIAN, S.IP.</t>
  </si>
  <si>
    <t>MUHAMMAD SAFRI, S.Pd.I., M.Si.</t>
  </si>
  <si>
    <t>Hj. EMMIWATI</t>
  </si>
  <si>
    <t>DIAN AYU PRATIWI SATRIA, S.K.M.</t>
  </si>
  <si>
    <t>A.NUR AFIFAH HARTONO</t>
  </si>
  <si>
    <t>PINRANG 1</t>
  </si>
  <si>
    <t>ENREKANG 1</t>
  </si>
  <si>
    <t>ABBAS</t>
  </si>
  <si>
    <t>PINRANG 2</t>
  </si>
  <si>
    <t>HASNUR ASIKIN</t>
  </si>
  <si>
    <t>PINRANG 4</t>
  </si>
  <si>
    <t>PINRANG 5</t>
  </si>
  <si>
    <t>PINRANG 6</t>
  </si>
  <si>
    <t>ANDI PALLAWAGAU KARRANG, SE</t>
  </si>
  <si>
    <t>MAKIN</t>
  </si>
  <si>
    <t>ENREKANG 2</t>
  </si>
  <si>
    <t>ENREKANG 3</t>
  </si>
  <si>
    <t>SUMARNI</t>
  </si>
  <si>
    <t>SUDARMIN TAHIR</t>
  </si>
  <si>
    <t>BUTON 1</t>
  </si>
  <si>
    <t>SURPIN</t>
  </si>
  <si>
    <t>HANAFI</t>
  </si>
  <si>
    <t>USMAN M. NUR, S.E.</t>
  </si>
  <si>
    <t>ACEH BESAR 1</t>
  </si>
  <si>
    <t>MUKLIS</t>
  </si>
  <si>
    <t>ACEH BESAR 2</t>
  </si>
  <si>
    <t>YUSRAN EFENDI</t>
  </si>
  <si>
    <t>ACEH BESAR 3</t>
  </si>
  <si>
    <t>APRIONO, ST</t>
  </si>
  <si>
    <t>ACEH BESAR 4</t>
  </si>
  <si>
    <t>SARJAN</t>
  </si>
  <si>
    <t>ACEH BESAR 5</t>
  </si>
  <si>
    <t>SYAHRIZAL</t>
  </si>
  <si>
    <t>MUHAMMAD ASYROF ABDIK, S.Hub.Int.</t>
  </si>
  <si>
    <t>H. MAULANA YUSUF ERWINSYAH</t>
  </si>
  <si>
    <t xml:space="preserve">H. RAHMAT HIDAYAT DJATI, M.I.P. </t>
  </si>
  <si>
    <t>LEPI ALI FIRMANSYAH, S.Pd., M.P.</t>
  </si>
  <si>
    <t xml:space="preserve">MOCHAMMAD ULAN SURLAN, S.Tr. AKUN. </t>
  </si>
  <si>
    <t>MUHAMAD SYAHLEVI ERWIN APANDI</t>
  </si>
  <si>
    <t>SIMEULUE 2</t>
  </si>
  <si>
    <t>EMPAT LAWANG 4</t>
  </si>
  <si>
    <t>REJANG LEBONG 1</t>
  </si>
  <si>
    <t>ANTON DORISKA, S.T.</t>
  </si>
  <si>
    <t>REJANG LEBONG 3</t>
  </si>
  <si>
    <t>ENDANG ISMARINDA, S.P.</t>
  </si>
  <si>
    <t>BANGKA BELITUNG 6</t>
  </si>
  <si>
    <t>BELITUNG 1</t>
  </si>
  <si>
    <t>JOKO PRIANTO</t>
  </si>
  <si>
    <t>BELITUNG 2</t>
  </si>
  <si>
    <t>MUHAMMAD HAFRIAN FAJAR</t>
  </si>
  <si>
    <t>BELITUNG 4</t>
  </si>
  <si>
    <t>WAHYU AFANDI</t>
  </si>
  <si>
    <t>BELITUNG TIMUR 2</t>
  </si>
  <si>
    <t>RUDIANSYAH PUTRA</t>
  </si>
  <si>
    <t>MUHAMMAD TAUFIK HIDAYAT, S.Pd</t>
  </si>
  <si>
    <t>NYIMAS NOVI UJIANI, S.I.Kom., M.I.Kom.</t>
  </si>
  <si>
    <t>Drs. SURYA MAKMUR NASUTION, M. Hum</t>
  </si>
  <si>
    <t>Hj. NENENG HERMAWATI, S.E., M.A.</t>
  </si>
  <si>
    <t xml:space="preserve">ANGGI ROSTIANA TARMADI, A.Md. </t>
  </si>
  <si>
    <t>MUHAMMAD FAUHAN FAWAQI, S.I.P., M.M.</t>
  </si>
  <si>
    <t>H. MOCHAMAD MUCHKLISIN, S.Sos.</t>
  </si>
  <si>
    <t xml:space="preserve">PUTRI AIDILLAH NURFITRIYAH KRISWANTO, S.H. </t>
  </si>
  <si>
    <t>MARSELINUS ANGGUR NGGANGGUS, ST, M.T.</t>
  </si>
  <si>
    <t xml:space="preserve">H. MUHAMMAD IQBAL KHALILURRAHMAN, S.H., M.H. </t>
  </si>
  <si>
    <t>KALIMANTAN TIMUR 1</t>
  </si>
  <si>
    <t>KALIMANTAN TIMUR 2</t>
  </si>
  <si>
    <t>KALIMANTAN TIMUR 3</t>
  </si>
  <si>
    <t>KALIMANTAN TIMUR 4</t>
  </si>
  <si>
    <t>KALIMANTAN TIMUR 6</t>
  </si>
  <si>
    <t>MAMUJU TENGAH 1</t>
  </si>
  <si>
    <t>MAMUJU TENGAH 2</t>
  </si>
  <si>
    <t>MAMUJU TENGAH 3</t>
  </si>
  <si>
    <t>POLEWALI MANDAR 1</t>
  </si>
  <si>
    <t xml:space="preserve">H. SAHABUDDIN </t>
  </si>
  <si>
    <t>POLEWALI MANDAR 2</t>
  </si>
  <si>
    <t>POLEWALI MANDAR 3</t>
  </si>
  <si>
    <t>POLEWALI MANDAR 4</t>
  </si>
  <si>
    <t>POLEWALI MANDAR 5</t>
  </si>
  <si>
    <t>LUKAS HERMAWAN</t>
  </si>
  <si>
    <t>OKKY OKTAVIANA, S.T</t>
  </si>
  <si>
    <t>RAMLI B.</t>
  </si>
  <si>
    <t>HABIBIE ABDULLAH</t>
  </si>
  <si>
    <t>H. HILAL HAMZAH HISBUL SAJADAH</t>
  </si>
  <si>
    <t>Ir. A. FK. MAJID, ST,. MH</t>
  </si>
  <si>
    <t>H. SYAFRUDDIN HUSAIN, S.H., M.H.</t>
  </si>
  <si>
    <t>ASRUN P. TAURENTA, S.Ag., M.A.P.</t>
  </si>
  <si>
    <t>HUSAIN , SE</t>
  </si>
  <si>
    <t>GAMARUDIN, S.Sos.</t>
  </si>
  <si>
    <t>ERNES THE FRINTHO MOKONI, S. Sos</t>
  </si>
  <si>
    <t>UMBU MANANG, SE</t>
  </si>
  <si>
    <t>RISTO UMBU NDAWA KAREUK, SH</t>
  </si>
  <si>
    <t>Drs. UMBU HAPU MBEJU</t>
  </si>
  <si>
    <t>MIFTAKUL KHOIRUDIN STACK PONCO GATI</t>
  </si>
  <si>
    <t>EKA SEPTYA JUNIARTI</t>
  </si>
  <si>
    <t>SUPRIYANTO, S.H.</t>
  </si>
  <si>
    <t>Hj. KHOLILAH, S.Pd.I., M.Pd.</t>
  </si>
  <si>
    <t>ASEP NUR HIDAYATULLOH, S.IP</t>
  </si>
  <si>
    <t>MIYADI, S.Ag., MM</t>
  </si>
  <si>
    <t>SISWANTO, ST</t>
  </si>
  <si>
    <t>MOH. ZUHRI ALI</t>
  </si>
  <si>
    <t>LULUK KAMIM MUZIZAT, S.H.</t>
  </si>
  <si>
    <t>MUKSON, S.Pd.I</t>
  </si>
  <si>
    <t>FAHMI FIKRONI, S.H.</t>
  </si>
  <si>
    <t>MUTAFARIDAH, S.Pd.I</t>
  </si>
  <si>
    <t>NGEDI TRISNO YHUSIANTO, S.H.,M.Hum</t>
  </si>
  <si>
    <t>Dr. ASLAM RIDLO, M.AP.</t>
  </si>
  <si>
    <t>UMARUDDIN MASDAR, S.Ag</t>
  </si>
  <si>
    <t>HIFNI MUHAMMAD NASIKH, S.E., M.B.A.</t>
  </si>
  <si>
    <t>RAHAYU WIDI NURYANI, S.H., M.H.</t>
  </si>
  <si>
    <t>TRI NUGROHO, S.E.</t>
  </si>
  <si>
    <t>H. SUGIARTO, S.T., S.H., M.Sos., CHt.</t>
  </si>
  <si>
    <t>M. MUKHLISIN, S.E.</t>
  </si>
  <si>
    <t>HILAL MUHARROM, S.T.</t>
  </si>
  <si>
    <t>MUNTAMAH, M.M.,M.Pd</t>
  </si>
  <si>
    <t>H. HARYONO</t>
  </si>
  <si>
    <t>KASTOMO, S.Pd</t>
  </si>
  <si>
    <t>Ir. BAMBANG SUSILO</t>
  </si>
  <si>
    <t>H. MUKHASIRON, S.Ag</t>
  </si>
  <si>
    <t>Dr. H. NOOR HADI, S.H., M.H.</t>
  </si>
  <si>
    <t>H. ALI IHSAN, S.Ag., MH.</t>
  </si>
  <si>
    <t>MOCHAMAD BISRI</t>
  </si>
  <si>
    <t>H. AHMAD KHOIRIL BADAWI, M.Pd</t>
  </si>
  <si>
    <t>SAFU`AN, S. Ag., M. Pd.</t>
  </si>
  <si>
    <t>H. SUTEJO, S.Pd.I</t>
  </si>
  <si>
    <t>Drs. H. AHMAD SHOLIKHIN, M.Si.</t>
  </si>
  <si>
    <t>M. NURUL MUJIB</t>
  </si>
  <si>
    <t>H. EDY HARYANTO, S.E.</t>
  </si>
  <si>
    <t>JAHIRIN, M.H.</t>
  </si>
  <si>
    <t>NASHIH SYARIFUDDIN, S.K.M.</t>
  </si>
  <si>
    <t>H. MASBUKHIN, S.Ag.</t>
  </si>
  <si>
    <t>Dra. Hj. HINDUN, M.H.</t>
  </si>
  <si>
    <t>H. AFANDI</t>
  </si>
  <si>
    <t>H. SAEFUL BAHRI, S.Ag.</t>
  </si>
  <si>
    <t>Drs. H. ABDUL MUNIR</t>
  </si>
  <si>
    <t>Hj. FATKHIANA DEWI, S.H.</t>
  </si>
  <si>
    <t>H. KHOLIS JAZULI</t>
  </si>
  <si>
    <t>H. BUDI SANTOSA, S.H.</t>
  </si>
  <si>
    <t>SABDO, S.H.</t>
  </si>
  <si>
    <t>UMI AZKIYANI, S.Psi.I</t>
  </si>
  <si>
    <t>A. JAFAR, S.T</t>
  </si>
  <si>
    <t>H. AHMAD SAIFUL BAHRI, S.Pd.I, M.Pd.</t>
  </si>
  <si>
    <t>MOH. FAIQ, S.Pi</t>
  </si>
  <si>
    <t>ACH. DABBAS, S.Pd.</t>
  </si>
  <si>
    <t>GALUH GHIBRAN BISRI, S.H</t>
  </si>
  <si>
    <t>H. WASBUN JAUHARA KHALIM, S.E</t>
  </si>
  <si>
    <t>H. MIFTACHUDIN, M.Pd</t>
  </si>
  <si>
    <t>H. AZIZ FAUZAN, S.H.,M.H.</t>
  </si>
  <si>
    <t>HJ. NOFIYATUL FAROH, S.IP</t>
  </si>
  <si>
    <t>MAADAH, S.Pd.I</t>
  </si>
  <si>
    <t>H. MU'MIN, S.Pd.I</t>
  </si>
  <si>
    <t>M. MIFTAH, S.E.</t>
  </si>
  <si>
    <t xml:space="preserve">ASEP ENDANG MUHAMMAD SYAMS, S.H., M.H. </t>
  </si>
  <si>
    <t>DEDE LATIF</t>
  </si>
  <si>
    <t>OGAN KOMERING ULU TIMUR 1</t>
  </si>
  <si>
    <t>OGAN KOMERING ULU TIMUR 2</t>
  </si>
  <si>
    <t>OGAN KOMERING ULU TIMUR 3</t>
  </si>
  <si>
    <t>OGAN KOMERING ULU TIMUR 4</t>
  </si>
  <si>
    <t>OGAN KOMERING ULU TIMUR 5</t>
  </si>
  <si>
    <t>OGAN KOMERING ULU SELATAN</t>
  </si>
  <si>
    <t>OGAN KOMERING ULU SELATAN 1</t>
  </si>
  <si>
    <t>OGAN KOMERING ULU SELATAN 2</t>
  </si>
  <si>
    <t>OGAN KOMERING ULU SELATAN 3</t>
  </si>
  <si>
    <t>OGAN KOMERING ULU SELATAN 4</t>
  </si>
  <si>
    <t>SULAINI S, S.P</t>
  </si>
  <si>
    <t>ALVIN JONAEDI, S.E</t>
  </si>
  <si>
    <t>MARYADI, S.H</t>
  </si>
  <si>
    <t>AHMAD HAIKAL, S.IP</t>
  </si>
  <si>
    <t>AZHAR</t>
  </si>
  <si>
    <t>SAIFANNUR, SP.</t>
  </si>
  <si>
    <t>SURYA DHARMA, SH</t>
  </si>
  <si>
    <t>DPRD PROV./KABUPATEN/KOTA</t>
  </si>
  <si>
    <t>PROV. ACEH</t>
  </si>
  <si>
    <t>ZULFAZLI, S.E., M.M.</t>
  </si>
  <si>
    <t>JUWAKIR, S.H.</t>
  </si>
  <si>
    <t>KURNIADA</t>
  </si>
  <si>
    <t>ARIF FADILLAH, S.P.</t>
  </si>
  <si>
    <t>PIDIE 1</t>
  </si>
  <si>
    <t>PIDIE 2</t>
  </si>
  <si>
    <t>PIDIE 3</t>
  </si>
  <si>
    <t>PIDIE 4</t>
  </si>
  <si>
    <t>M. IQBAL, S.T.</t>
  </si>
  <si>
    <t>KOTA BANDA ACEH 3</t>
  </si>
  <si>
    <t>PROV. SUMATERA UTARA</t>
  </si>
  <si>
    <t>[tidak ada kursi]</t>
  </si>
  <si>
    <t>PROV. SUMATERA BARAT</t>
  </si>
  <si>
    <t>PROV. RIAU</t>
  </si>
  <si>
    <t>PROV. JAMBI</t>
  </si>
  <si>
    <t>PROV. SUMATERA SELATAN</t>
  </si>
  <si>
    <t>PROV. BENGKULU</t>
  </si>
  <si>
    <t>PROV. LAMPUNG</t>
  </si>
  <si>
    <t>PROV. KEP. BANGKA BELITUNG</t>
  </si>
  <si>
    <t>KEP. BANGKA BELITUNG</t>
  </si>
  <si>
    <t>PROV. KEPULAUAN RIAU</t>
  </si>
  <si>
    <t>PROV. DKI JAKARTA</t>
  </si>
  <si>
    <t>PROV. JAWA BARAT</t>
  </si>
  <si>
    <t>PROV. JAWA TENGAH</t>
  </si>
  <si>
    <t>D.I. YOGYAKARTA</t>
  </si>
  <si>
    <t>KULON PROGO</t>
  </si>
  <si>
    <t>BANTUL</t>
  </si>
  <si>
    <t>GUNUNG KIDUL</t>
  </si>
  <si>
    <t>SLEMAN</t>
  </si>
  <si>
    <t>KOTA YOGYAKARTA</t>
  </si>
  <si>
    <t>PACITAN</t>
  </si>
  <si>
    <t>PONOROGO</t>
  </si>
  <si>
    <t>TRENGGALEK</t>
  </si>
  <si>
    <t>TULUNGAGUNG</t>
  </si>
  <si>
    <t>BLITAR</t>
  </si>
  <si>
    <t>KEDIRI</t>
  </si>
  <si>
    <t>MALANG</t>
  </si>
  <si>
    <t>LUMAJANG</t>
  </si>
  <si>
    <t>JEMBER</t>
  </si>
  <si>
    <t>BANYUWANGI</t>
  </si>
  <si>
    <t>BONDOWOSO</t>
  </si>
  <si>
    <t>SITUBONDO</t>
  </si>
  <si>
    <t>PROBOLINGGO</t>
  </si>
  <si>
    <t>PASURUAN</t>
  </si>
  <si>
    <t>SIDOARJO</t>
  </si>
  <si>
    <t>MOJOKERTO</t>
  </si>
  <si>
    <t>JOMBANG</t>
  </si>
  <si>
    <t>NGANJUK</t>
  </si>
  <si>
    <t>MADIUN</t>
  </si>
  <si>
    <t>MAGETAN</t>
  </si>
  <si>
    <t>NGAWI</t>
  </si>
  <si>
    <t>BOJONEGORO</t>
  </si>
  <si>
    <t>TUBAN</t>
  </si>
  <si>
    <t>LAMONGAN</t>
  </si>
  <si>
    <t>GRESIK</t>
  </si>
  <si>
    <t>BANGKALAN</t>
  </si>
  <si>
    <t>SAMPANG</t>
  </si>
  <si>
    <t>PAMEKASAN</t>
  </si>
  <si>
    <t>SUMENEP</t>
  </si>
  <si>
    <t>KOTA KEDIRI</t>
  </si>
  <si>
    <t>KOTA BLITAR</t>
  </si>
  <si>
    <t>KOTA MALANG</t>
  </si>
  <si>
    <t>KOTA PROBOLINGGO</t>
  </si>
  <si>
    <t>KOTA PASURUAN</t>
  </si>
  <si>
    <t>KOTA MOJOKERTO</t>
  </si>
  <si>
    <t>KOTA MADIUN</t>
  </si>
  <si>
    <t>KOTA SURABAYA</t>
  </si>
  <si>
    <t>KOTA BATU</t>
  </si>
  <si>
    <t>PROV. JAWA TIMUR</t>
  </si>
  <si>
    <t>PANDEGLANG</t>
  </si>
  <si>
    <t>LEBAK</t>
  </si>
  <si>
    <t>TANGERANG</t>
  </si>
  <si>
    <t>SERANG</t>
  </si>
  <si>
    <t>KOTA TANGERANG</t>
  </si>
  <si>
    <t>KOTA CILEGON</t>
  </si>
  <si>
    <t>KOTA SERANG</t>
  </si>
  <si>
    <t>KOTA TANGERANG SELATAN</t>
  </si>
  <si>
    <t>PROV. BANTEN</t>
  </si>
  <si>
    <t>PROV. BALI</t>
  </si>
  <si>
    <t>PROV. NUSA TENGGARA BARAT</t>
  </si>
  <si>
    <t>KUPANG</t>
  </si>
  <si>
    <t>TIMOR TENGAH SELATAN</t>
  </si>
  <si>
    <t>TIMOR TENGAH UTARA</t>
  </si>
  <si>
    <t>BELU</t>
  </si>
  <si>
    <t>ALOR</t>
  </si>
  <si>
    <t>FLORES TIMUR</t>
  </si>
  <si>
    <t>SIKKA</t>
  </si>
  <si>
    <t>ENDE</t>
  </si>
  <si>
    <t>NGADA</t>
  </si>
  <si>
    <t>MANGGARAI</t>
  </si>
  <si>
    <t>SUMBA TIMUR</t>
  </si>
  <si>
    <t>SUMBA BARAT</t>
  </si>
  <si>
    <t>LEMBATA</t>
  </si>
  <si>
    <t>ROTE NDAO</t>
  </si>
  <si>
    <t>MANGGARAI BARAT</t>
  </si>
  <si>
    <t>NAGEKEO</t>
  </si>
  <si>
    <t>SUMBA TENGAH</t>
  </si>
  <si>
    <t>SUMBA BARAT DAYA</t>
  </si>
  <si>
    <t>MANGGARAI TIMUR</t>
  </si>
  <si>
    <t>MALAKA</t>
  </si>
  <si>
    <t>SABU RAIJUA</t>
  </si>
  <si>
    <t>KOTA KUPANG</t>
  </si>
  <si>
    <t>PROV. NUSA TENGGARA TIMUR</t>
  </si>
  <si>
    <t>PROV. KALIMANTAN BARAT</t>
  </si>
  <si>
    <t>SAMBAS</t>
  </si>
  <si>
    <t>MEMPAWAH</t>
  </si>
  <si>
    <t>SANGGAU</t>
  </si>
  <si>
    <t>KETAPANG</t>
  </si>
  <si>
    <t>SINTANG</t>
  </si>
  <si>
    <t>KAPUAS HULU</t>
  </si>
  <si>
    <t>BENGKAYANG</t>
  </si>
  <si>
    <t>SEKADAU</t>
  </si>
  <si>
    <t>MELAWI</t>
  </si>
  <si>
    <t>KAYONG UTARA</t>
  </si>
  <si>
    <t>KUBU RAYA</t>
  </si>
  <si>
    <t>KOTA PONTIANAK</t>
  </si>
  <si>
    <t>KOTA SINGKAWANG</t>
  </si>
  <si>
    <t>PROV. KALIMANTAN TENGAH</t>
  </si>
  <si>
    <t>KOTAWARINGIN BARAT</t>
  </si>
  <si>
    <t>KOTAWARINGIN TIMUR</t>
  </si>
  <si>
    <t>KAPUAS</t>
  </si>
  <si>
    <t>BARITO SELATAN</t>
  </si>
  <si>
    <t>BARITO UTARA</t>
  </si>
  <si>
    <t>KATINGAN</t>
  </si>
  <si>
    <t>SERUYAN</t>
  </si>
  <si>
    <t>SUKAMARA</t>
  </si>
  <si>
    <t>LAMANDAU</t>
  </si>
  <si>
    <t>GUNUNG MAS</t>
  </si>
  <si>
    <t>PULANG PISAU</t>
  </si>
  <si>
    <t>MURUNG RAYA</t>
  </si>
  <si>
    <t>BARITO TIMUR</t>
  </si>
  <si>
    <t>KOTA PALANGKARAYA</t>
  </si>
  <si>
    <t>PROV. KALIMANTAN SELATAN</t>
  </si>
  <si>
    <t>TANAH LAUT</t>
  </si>
  <si>
    <t>KOTABARU</t>
  </si>
  <si>
    <t>BANJAR</t>
  </si>
  <si>
    <t>BARITO KUALA</t>
  </si>
  <si>
    <t>TAPIN</t>
  </si>
  <si>
    <t>HULU SUNGAI SELATAN</t>
  </si>
  <si>
    <t>HULU SUNGAI TENGAH</t>
  </si>
  <si>
    <t>HULU SUNGAI UTARA</t>
  </si>
  <si>
    <t>TABALONG</t>
  </si>
  <si>
    <t>TANAH BUMBU</t>
  </si>
  <si>
    <t>BALANGAN</t>
  </si>
  <si>
    <t>KOTA BANJARMASIN</t>
  </si>
  <si>
    <t>KOTA BANJARBARU</t>
  </si>
  <si>
    <t>PROV. KALIMANTAN TIMUR</t>
  </si>
  <si>
    <t>PASER</t>
  </si>
  <si>
    <t>KUTAI KARTANEGARA</t>
  </si>
  <si>
    <t>BERAU</t>
  </si>
  <si>
    <t>KUTAI BARAT</t>
  </si>
  <si>
    <t>MAHAKAM ULU</t>
  </si>
  <si>
    <t>KUTAI TIMUR</t>
  </si>
  <si>
    <t>PENAJAM PASER UTARA</t>
  </si>
  <si>
    <t>KOTA BALIKPAPAN</t>
  </si>
  <si>
    <t>KOTA SAMARINDA</t>
  </si>
  <si>
    <t>KOTA BONTANG</t>
  </si>
  <si>
    <t>BULUNGAN</t>
  </si>
  <si>
    <t>NUNUKAN</t>
  </si>
  <si>
    <t>MALINAU</t>
  </si>
  <si>
    <t>TANA TIDUNG</t>
  </si>
  <si>
    <t>KOTA TARAKAN</t>
  </si>
  <si>
    <t>BOLAANG MONGONDOW</t>
  </si>
  <si>
    <t>MINAHASA</t>
  </si>
  <si>
    <t>KEPULAUAN SANGIHE</t>
  </si>
  <si>
    <t>KEPULAUAN TALAUD</t>
  </si>
  <si>
    <t>MINAHASA SELATAN</t>
  </si>
  <si>
    <t>MINAHASA UTARA</t>
  </si>
  <si>
    <t>MINAHASA TENGGARA</t>
  </si>
  <si>
    <t>BOLAANG MONGONDOW UTARA</t>
  </si>
  <si>
    <t>KEPULAUAN SITARO</t>
  </si>
  <si>
    <t>BOLAANG MONGONDOW TIMUR</t>
  </si>
  <si>
    <t>BOLAANG MONGONDOW SELATAN</t>
  </si>
  <si>
    <t>KOTA MANADO</t>
  </si>
  <si>
    <t>KOTA BITUNG</t>
  </si>
  <si>
    <t>KOTA TOMOHON</t>
  </si>
  <si>
    <t>KOTA KOTAMOBAGU</t>
  </si>
  <si>
    <t>BANGGAI</t>
  </si>
  <si>
    <t>POSO</t>
  </si>
  <si>
    <t>DONGGALA</t>
  </si>
  <si>
    <t>TOLI-TOLI</t>
  </si>
  <si>
    <t>BUOL</t>
  </si>
  <si>
    <t>MOROWALI</t>
  </si>
  <si>
    <t>MOROWALI UTARA</t>
  </si>
  <si>
    <t>BANGGAI KEPULAUAN</t>
  </si>
  <si>
    <t>PARIGI MOUTONG</t>
  </si>
  <si>
    <t>TOJO UNA-UNA</t>
  </si>
  <si>
    <t>SIGI</t>
  </si>
  <si>
    <t>KOTA PALU</t>
  </si>
  <si>
    <t>KEPULAUAN SELAYAR</t>
  </si>
  <si>
    <t>BULUKUMBA</t>
  </si>
  <si>
    <t>BANTAENG</t>
  </si>
  <si>
    <t>JENEPONTO</t>
  </si>
  <si>
    <t>TAKALAR</t>
  </si>
  <si>
    <t>GOWA</t>
  </si>
  <si>
    <t>SINJAI</t>
  </si>
  <si>
    <t>BONE</t>
  </si>
  <si>
    <t>MAROS</t>
  </si>
  <si>
    <t>PANGKAJENE KEPULAUAN</t>
  </si>
  <si>
    <t>BARRU</t>
  </si>
  <si>
    <t>SOPPENG</t>
  </si>
  <si>
    <t>WAJO</t>
  </si>
  <si>
    <t>SIDENRENG RAPPANG</t>
  </si>
  <si>
    <t>PINRANG</t>
  </si>
  <si>
    <t>ENREKANG</t>
  </si>
  <si>
    <t>LUWU</t>
  </si>
  <si>
    <t>TANA TORAJA</t>
  </si>
  <si>
    <t>LUWU UTARA</t>
  </si>
  <si>
    <t>LUWU TIMUR</t>
  </si>
  <si>
    <t>TORAJA UTARA</t>
  </si>
  <si>
    <t>KOTA MAKASSAR</t>
  </si>
  <si>
    <t>KOTA PAREPARE</t>
  </si>
  <si>
    <t>KOTA PALOPO</t>
  </si>
  <si>
    <t>KOLAKA</t>
  </si>
  <si>
    <t>KONAWE</t>
  </si>
  <si>
    <t>MUNA</t>
  </si>
  <si>
    <t>MUNA BARAT</t>
  </si>
  <si>
    <t>BUTON</t>
  </si>
  <si>
    <t>KONAWE SELATAN</t>
  </si>
  <si>
    <t>BOMBANA</t>
  </si>
  <si>
    <t>WAKATOBI</t>
  </si>
  <si>
    <t>KOLAKA UTARA</t>
  </si>
  <si>
    <t>KOLAKA TIMUR</t>
  </si>
  <si>
    <t>KONAWE UTARA</t>
  </si>
  <si>
    <t>KONAWE KEPULAUAN</t>
  </si>
  <si>
    <t>BUTON UTARA</t>
  </si>
  <si>
    <t>BUTON SELATAN</t>
  </si>
  <si>
    <t>BUTON TENGAH</t>
  </si>
  <si>
    <t>KOTA KENDARI</t>
  </si>
  <si>
    <t>KOTA BAU-BAU</t>
  </si>
  <si>
    <t>BOALEMO</t>
  </si>
  <si>
    <t>BONE BOLANGO</t>
  </si>
  <si>
    <t>POHUWATO</t>
  </si>
  <si>
    <t>GORONTALO UTARA</t>
  </si>
  <si>
    <t>KOTA GORONTALO</t>
  </si>
  <si>
    <t>MAMUJU</t>
  </si>
  <si>
    <t>MAMUJU TENGAH</t>
  </si>
  <si>
    <t>MAMASA</t>
  </si>
  <si>
    <t>POLEWALI MANDAR</t>
  </si>
  <si>
    <t>MAJENE</t>
  </si>
  <si>
    <t>PASANGKAYU</t>
  </si>
  <si>
    <t>MALUKU TENGAH</t>
  </si>
  <si>
    <t>MALUKU TENGGARA</t>
  </si>
  <si>
    <t xml:space="preserve">KEPULAUAN TANIMBAR </t>
  </si>
  <si>
    <t>BURU</t>
  </si>
  <si>
    <t>SERAM BAGIAN TIMUR</t>
  </si>
  <si>
    <t>SERAM BAGIAN BARAT</t>
  </si>
  <si>
    <t>KEPULAUAN ARU</t>
  </si>
  <si>
    <t>MALUKU BARAT DAYA</t>
  </si>
  <si>
    <t>BURU SELATAN</t>
  </si>
  <si>
    <t>KOTA AMBON</t>
  </si>
  <si>
    <t>KOTA TUAL</t>
  </si>
  <si>
    <t>HALMAHERA BARAT</t>
  </si>
  <si>
    <t>HALMAHERA TENGAH</t>
  </si>
  <si>
    <t>HALMAHERA UTARA</t>
  </si>
  <si>
    <t>HALMAHERA SELATAN</t>
  </si>
  <si>
    <t>KEPULAUAN SULA</t>
  </si>
  <si>
    <t>HALMAHERA TIMUR</t>
  </si>
  <si>
    <t>PULAU MOROTAI</t>
  </si>
  <si>
    <t>PULAU TALIABU</t>
  </si>
  <si>
    <t>KOTA TERNATE</t>
  </si>
  <si>
    <t>KOTA TIDORE KEPULAUAN</t>
  </si>
  <si>
    <t>JAYAPURA</t>
  </si>
  <si>
    <t>KEPULAUAN YAPEN</t>
  </si>
  <si>
    <t>BIAK NUMFOR</t>
  </si>
  <si>
    <t>SARMI</t>
  </si>
  <si>
    <t>KEEROM</t>
  </si>
  <si>
    <t>WAROPEN</t>
  </si>
  <si>
    <t>SUPIORI</t>
  </si>
  <si>
    <t>MAMBERAMO RAYA</t>
  </si>
  <si>
    <t>KOTA JAYAPURA</t>
  </si>
  <si>
    <t>MERAUKE</t>
  </si>
  <si>
    <t>BOVEN DIGOEL</t>
  </si>
  <si>
    <t>MAPPI</t>
  </si>
  <si>
    <t>ASMAT</t>
  </si>
  <si>
    <t>DEIYAI</t>
  </si>
  <si>
    <t>DOGIYAI</t>
  </si>
  <si>
    <t>INTAN JAYA</t>
  </si>
  <si>
    <t>MIMIKA</t>
  </si>
  <si>
    <t>NABIRE</t>
  </si>
  <si>
    <t>PANIAI</t>
  </si>
  <si>
    <t>PUNCAK</t>
  </si>
  <si>
    <t>PUNCAK JAYA</t>
  </si>
  <si>
    <t>JAYAWIJAYA</t>
  </si>
  <si>
    <t>LANNY JAYA</t>
  </si>
  <si>
    <t>MAMBERAMO TENGAH</t>
  </si>
  <si>
    <t>NDUGA</t>
  </si>
  <si>
    <t>PEGUNUNGAN BINTANG</t>
  </si>
  <si>
    <t>TOLIKARA</t>
  </si>
  <si>
    <t>YAHUKIMO</t>
  </si>
  <si>
    <t>YALIMO</t>
  </si>
  <si>
    <t>MANOKWARI</t>
  </si>
  <si>
    <t>FAKFAK</t>
  </si>
  <si>
    <t>TELUK BINTUNI</t>
  </si>
  <si>
    <t>TELUK WONDAMA</t>
  </si>
  <si>
    <t>KAIMANA</t>
  </si>
  <si>
    <t>MANOKWARI SELATAN</t>
  </si>
  <si>
    <t>PEGUNUNGAN ARFAK</t>
  </si>
  <si>
    <t>PROV. SULAWESI UTARA</t>
  </si>
  <si>
    <t>PROV. SULAWESI TENGAH</t>
  </si>
  <si>
    <t>PROV. SULAWESI SELATAN</t>
  </si>
  <si>
    <t>PROV. SULAWESI TENGGARA</t>
  </si>
  <si>
    <t>PROV. GORONTALO</t>
  </si>
  <si>
    <t>PROV. SULAWESI BARAT</t>
  </si>
  <si>
    <t>PROV. MALUKU</t>
  </si>
  <si>
    <t>PROV. MALUKU UTARA</t>
  </si>
  <si>
    <t>PROV. PAPUA</t>
  </si>
  <si>
    <t>PROV. PAPUA SELATAN</t>
  </si>
  <si>
    <t>PROV. PAPUA TENGAH</t>
  </si>
  <si>
    <t>PROV. PAPUA PEGUNUNGAN</t>
  </si>
  <si>
    <t>PROV. PAPUA BARAT</t>
  </si>
  <si>
    <t>PROV. PAPUA BARAT DAYA</t>
  </si>
  <si>
    <t>PROV. KALIMANTAN UTARA</t>
  </si>
  <si>
    <t>JML KURSI</t>
  </si>
  <si>
    <t>AGAM 4</t>
  </si>
  <si>
    <t>HEN GENNY</t>
  </si>
  <si>
    <t>YALIMO 1</t>
  </si>
  <si>
    <t>YALIMO 3</t>
  </si>
  <si>
    <t>NIKO MABEL</t>
  </si>
  <si>
    <t>TIANUS LOHO</t>
  </si>
  <si>
    <t>UMAR H.</t>
  </si>
  <si>
    <t>MUH. RIZAL, S.P.</t>
  </si>
  <si>
    <t>NASRULLAH M., S.T.</t>
  </si>
  <si>
    <t>MALUKU BARAT DAYA 1</t>
  </si>
  <si>
    <t>MALUKU BARAT DAYA 2</t>
  </si>
  <si>
    <t>HENRITA NATALIA JERMIAS, S.Th., M.Th.</t>
  </si>
  <si>
    <t>ZETH OSKAR FAUMASA, S.Pd.</t>
  </si>
  <si>
    <t>HIDAYAT ABBAS</t>
  </si>
  <si>
    <t>BANGGAI LAUT 1</t>
  </si>
  <si>
    <t>MUHAMMAD HAMRA</t>
  </si>
  <si>
    <t>ACEH SELATAN 4</t>
  </si>
  <si>
    <t>ACEH SELATAN 3</t>
  </si>
  <si>
    <t>FIZIA MAYELLI, S.Pd.</t>
  </si>
  <si>
    <t>ACEH UTARA 4</t>
  </si>
  <si>
    <t>ACEH UTARA 5</t>
  </si>
  <si>
    <t>ACEH UTARA 6</t>
  </si>
  <si>
    <t>ISKANDAR MUDA YUSUF</t>
  </si>
  <si>
    <t>MUHAMMAD RIZAL, S.E.</t>
  </si>
  <si>
    <t>AIDI HABIBI A.R.</t>
  </si>
  <si>
    <t>ASMARDIN</t>
  </si>
  <si>
    <t>KOTA SUBULUSSALAM 1</t>
  </si>
  <si>
    <t>PROV. D.I. YOGYAKARTA</t>
  </si>
  <si>
    <t>DPRD PROV</t>
  </si>
  <si>
    <t>DPRD KABKO</t>
  </si>
  <si>
    <t>LAKI</t>
  </si>
  <si>
    <t>PR</t>
  </si>
  <si>
    <t>JML</t>
  </si>
  <si>
    <t>TOTAL</t>
  </si>
  <si>
    <t>PERSENTASE</t>
  </si>
  <si>
    <t>TINGKAT</t>
  </si>
  <si>
    <t>MALANG 7</t>
  </si>
  <si>
    <t>H. ALI MURTADLO, S.H.</t>
  </si>
  <si>
    <t xml:space="preserve">Drs. MOKHAMAD FAUZI, M.Ag. </t>
  </si>
  <si>
    <t>DHARMASRAYA 2</t>
  </si>
  <si>
    <t>MERANGIN 1</t>
  </si>
  <si>
    <t>ROBIT WAJDI, SHI., M.Pd.</t>
  </si>
  <si>
    <t>SUGIONO</t>
  </si>
  <si>
    <t>NASIHIN, S.H.</t>
  </si>
  <si>
    <t>REJANG LEBONG 4</t>
  </si>
  <si>
    <t>SANUSI PANE, S.Sos</t>
  </si>
  <si>
    <t>SOUDAR MADI AGUSCIK</t>
  </si>
  <si>
    <t>ACEH BESAR 6</t>
  </si>
  <si>
    <t>MUHSIN, S. Si.</t>
  </si>
  <si>
    <t>PIDIE JAYA 2</t>
  </si>
  <si>
    <t>KOTA LHOKSEUMAWE 3</t>
  </si>
  <si>
    <t>MANDAILING NATAL 1</t>
  </si>
  <si>
    <t>MANDAILING NATAL 2</t>
  </si>
  <si>
    <t>MANDAILING NATAL 3</t>
  </si>
  <si>
    <t>MANDAILING NATAL 4</t>
  </si>
  <si>
    <t>MANDAILING NATAL 5</t>
  </si>
  <si>
    <t>KOTA SIBOLGA 2</t>
  </si>
  <si>
    <t>LAYLATUSY SYAHIDI SYAKUBAT</t>
  </si>
  <si>
    <t>KOTA BUKITTINGGI 3</t>
  </si>
  <si>
    <t>DESY RIYANAH</t>
  </si>
  <si>
    <t>SAIFUL ZAHRI, S.E.</t>
  </si>
  <si>
    <t>MEHMED REZA, S.H.</t>
  </si>
  <si>
    <t>H. FIRMANSYAH HADI, S.E.</t>
  </si>
  <si>
    <t>NOVITA ANGGRAINI, S.E., M.Ak.</t>
  </si>
  <si>
    <t>ALMEIDY SASTRA DIKRAMA, S.H., M.H.</t>
  </si>
  <si>
    <t>SISKA NOVITASARI, S.M., M.M.</t>
  </si>
  <si>
    <t>Ir. SRI WIDAYANTI</t>
  </si>
  <si>
    <t>KUMAEDI, S.E.</t>
  </si>
  <si>
    <t>ENENG NURHAYATI, S.Pd.I.</t>
  </si>
  <si>
    <t>MUHAMAD HABIBIE MUSLIM, S.AP</t>
  </si>
  <si>
    <t>MULYADHI, S.E.</t>
  </si>
  <si>
    <t>ADE MUAMAR, S.E.</t>
  </si>
  <si>
    <t>H. ABDUL GOFUR, S.H., M.H.</t>
  </si>
  <si>
    <t>RONI JOHAN, S.E.</t>
  </si>
  <si>
    <t>H. DAHYANI, S.H.</t>
  </si>
  <si>
    <t>SRI REJEKI, S.Kom</t>
  </si>
  <si>
    <t>IBNU NGAKIL, M.AP.</t>
  </si>
  <si>
    <t>JAMHURI</t>
  </si>
  <si>
    <t>AHMAD FAHIM MULABBY</t>
  </si>
  <si>
    <t>KOTA SURAKARTA 5</t>
  </si>
  <si>
    <t>SRI MARTUTI HANDAYANI, S.E.</t>
  </si>
  <si>
    <t>Drs. H. ANSHORI FAQIH</t>
  </si>
  <si>
    <t>TIMBUL SURYANTO</t>
  </si>
  <si>
    <t>IBNU SUGENG RIYANTO</t>
  </si>
  <si>
    <t>SULAWESI TENGAH 7</t>
  </si>
  <si>
    <t>KAHARUDDIN, S.I.P.</t>
  </si>
  <si>
    <t>DONGGALA 1</t>
  </si>
  <si>
    <t>FIRDAUS, S. Sos</t>
  </si>
  <si>
    <t xml:space="preserve">FAHIDIN HDK, S.Pd.I., M.M. </t>
  </si>
  <si>
    <t>SAMSIR, S.Pd.I.</t>
  </si>
  <si>
    <t>Ir. ANDI ERLINA HALMIN</t>
  </si>
  <si>
    <t>NURLINA, A.Md.Kep.</t>
  </si>
  <si>
    <t>ALKHAISAR JAINAR IKRAR, S.H., M.Si.</t>
  </si>
  <si>
    <t>SRI RESKI ULANDARI</t>
  </si>
  <si>
    <t xml:space="preserve"> A. OLIVIA BATARI SUGI, S.H.</t>
  </si>
  <si>
    <t xml:space="preserve">ZAINAL ABIDIN HASNUR, S.Sos., M.Si. </t>
  </si>
  <si>
    <t>MUKSIM, S.Sos., M.M.</t>
  </si>
  <si>
    <t>A. M. ALVIN PERDANA PUTRA</t>
  </si>
  <si>
    <t>FAREL ADYWANSYA, S.T.</t>
  </si>
  <si>
    <t>MUH. ASRULLAH, S.H.</t>
  </si>
  <si>
    <t>ANDI SUMANGE ALAM, S.H.</t>
  </si>
  <si>
    <t>IRWAN, S.Kom.</t>
  </si>
  <si>
    <t>LUWU UTARA 3</t>
  </si>
  <si>
    <t>SUAIB SAING LATIF, S.P.</t>
  </si>
  <si>
    <t>RISWAN BIBBI, S.E.</t>
  </si>
  <si>
    <t>NURCHALIS AZIS, M.Pd.</t>
  </si>
  <si>
    <t>ANDI MUH. FUDAIL, S.E.</t>
  </si>
  <si>
    <t>H. HASIB HASYIM, S.T., S.E.</t>
  </si>
  <si>
    <t>BUTON 3</t>
  </si>
  <si>
    <t>MUHAMMAD SYAIR, S.Sos.</t>
  </si>
  <si>
    <t>LA ODE AMIN, A.Md.</t>
  </si>
  <si>
    <t>BUTON TENGAH 4</t>
  </si>
  <si>
    <t>LA SUHADI, S.H.</t>
  </si>
  <si>
    <t>ROBY NAZARUDIN, S.H., M.H.</t>
  </si>
  <si>
    <t>KALIMANATAN BARAT 2</t>
  </si>
  <si>
    <t>MULYADI TAWIK, S.E., M.E.</t>
  </si>
  <si>
    <t xml:space="preserve">dr. Hj. JULIARTI DJUHARDI ALWI, M.P.H. </t>
  </si>
  <si>
    <t>MUHAMMAD THOHIR, S.Ag.</t>
  </si>
  <si>
    <t>FATHOL BARI, S.H.</t>
  </si>
  <si>
    <t>KUBU RAYA 5</t>
  </si>
  <si>
    <t>HERIANTO</t>
  </si>
  <si>
    <t>KAPUAS 1</t>
  </si>
  <si>
    <t>Hj. SRI NGATIN, S.Sos.</t>
  </si>
  <si>
    <t>DAMEK, S.P.</t>
  </si>
  <si>
    <t xml:space="preserve">H. MUHAMMAD YAMIN AMUR, S.E. </t>
  </si>
  <si>
    <t>RELYGIUS L. USFUNAN, S.H.</t>
  </si>
  <si>
    <t>ROBINSON SEPRIANUS FAOT</t>
  </si>
  <si>
    <t>MELKIANUS R. NENOMETA, S.Pd., M.AP.</t>
  </si>
  <si>
    <t>ROY BABYS, S.Ip.</t>
  </si>
  <si>
    <t>SJAMSUDDIN DAENG SUDARMI, S.Pi</t>
  </si>
  <si>
    <t>ABDUL RAJAB LEKY, S.E</t>
  </si>
  <si>
    <t>BUDI SUCIPTO BIN NORDIN</t>
  </si>
  <si>
    <t>YOSEP PARON KABON, S.T.</t>
  </si>
  <si>
    <t>ATO AGIL, S.H.</t>
  </si>
  <si>
    <t xml:space="preserve">IBNU ALFANDY YUSUF, S.E. </t>
  </si>
  <si>
    <t>PETRUS NAHAK MANEK, SP</t>
  </si>
  <si>
    <t>YOSEPH BRIA SERAN, A.Ma.Pd.OR</t>
  </si>
  <si>
    <t>INDRA PARDIAN, S.I.P.</t>
  </si>
  <si>
    <t>NURHAYATI, S.P.</t>
  </si>
  <si>
    <t>ZULFIKAR YUSLISKANTIN, S.H.I.</t>
  </si>
  <si>
    <t>ELLY ERMAYANTI, S.Pd.</t>
  </si>
  <si>
    <t>SUKRAN AMIN, S.H.I.</t>
  </si>
  <si>
    <t>BURHANUDDIN, S.Pd.</t>
  </si>
  <si>
    <t>HENDRA WAHYUDI, S.T.</t>
  </si>
  <si>
    <t>AGUS SANTOSA, S.Pd., M.Pd.</t>
  </si>
  <si>
    <t>KASRI, S.T.</t>
  </si>
  <si>
    <t>MUHAMMAD RAMA ROMILZA AZHARI, S.E.</t>
  </si>
  <si>
    <t xml:space="preserve">DESMAN MINANG ENDIANTO, S.H.I., M.H. </t>
  </si>
  <si>
    <t>EKO WULANDANU, S.H.</t>
  </si>
  <si>
    <t>SUTRANTO, S.H.</t>
  </si>
  <si>
    <t>Drs. ABDUL HAMID</t>
  </si>
  <si>
    <t>FEBRIYANI MONITA ASTUTI, S.Sos.</t>
  </si>
  <si>
    <t>ADWIN GABLON, s.e.</t>
  </si>
  <si>
    <t>H. M. EDY PRAYITNO</t>
  </si>
  <si>
    <t>MUMIN REFRA, S.H.</t>
  </si>
  <si>
    <t>ARY SAHERTIAN, S.Sos.</t>
  </si>
  <si>
    <t>MUTTIARA, S.E., M.Si.</t>
  </si>
  <si>
    <t>DEVI DODI DIANTORO, S.T.P.</t>
  </si>
  <si>
    <t>MUHAMAD SALEH NIJAR, S.H.</t>
  </si>
  <si>
    <t>ASIS JAENAL, S.T.</t>
  </si>
  <si>
    <t>MUSLIM Hi. RAKIB, S.Ag.</t>
  </si>
  <si>
    <t>SAFRI TALIB, S.H.</t>
  </si>
  <si>
    <t>LISMAN</t>
  </si>
  <si>
    <t>YAHUKIMO 7</t>
  </si>
  <si>
    <t>XAVERIUS KAMEUBUN, S.H.</t>
  </si>
  <si>
    <t>ISKANDAR TASSA, A.Md.</t>
  </si>
  <si>
    <t>MAMAN HERMAWAN, S.H.</t>
  </si>
  <si>
    <t>Drs. M. SUBAIDI, M.Si.</t>
  </si>
  <si>
    <t>HADI ATMAJI, S.Ag.</t>
  </si>
  <si>
    <t>H. MAS`UD ZUREMI</t>
  </si>
  <si>
    <t xml:space="preserve">H. MOHAMMAD MUHAIMIN, S.Pd., M.M. </t>
  </si>
  <si>
    <t>SUBUR, S.H.</t>
  </si>
  <si>
    <t>MUHAMMAD NAQIB ABDULLAH</t>
  </si>
  <si>
    <t>Hj. FATIMAH ZB</t>
  </si>
  <si>
    <t>Hj. ERNA KUSWATI, S.E.</t>
  </si>
  <si>
    <t>VIKI ANDRIYAN SUSANTO</t>
  </si>
  <si>
    <t>QOMARUDDIN ABBAS</t>
  </si>
  <si>
    <t>ISA ANSORI, S.T.</t>
  </si>
  <si>
    <t>FAUZAL MAULA L ROSYID</t>
  </si>
  <si>
    <t>SASMOYO YUDHI HANTARNO, S.Sos.</t>
  </si>
  <si>
    <t>WAHJU NUR HIDAJAT, S.H., M.H.</t>
  </si>
  <si>
    <t>HADI PRAYITNO, S.H.</t>
  </si>
  <si>
    <t>Dra. ENNY RAHMAWATI, M.Si.</t>
  </si>
  <si>
    <t>NUROCHMAN, S.H., M.H.</t>
  </si>
  <si>
    <t>M. HASAN ABDILLAH, M.Pd.</t>
  </si>
  <si>
    <t>H. MUHAMMAD DIDIK SUBIYANTO, S.H.</t>
  </si>
  <si>
    <t>Hj. DEWI KARTIKA, S.T.</t>
  </si>
  <si>
    <t>MUHAMAD ZUHRI MUSTOFA</t>
  </si>
  <si>
    <t>RIDWAN, S.P.</t>
  </si>
  <si>
    <t>SUKIMAN K, S.Pd.I.</t>
  </si>
  <si>
    <t>SYAIFULLAH, S.Pd., M.M.Inov.</t>
  </si>
  <si>
    <t>ABDUL KADIR HASAN</t>
  </si>
  <si>
    <t>MOH. SUKRI WAILISSA</t>
  </si>
  <si>
    <t>DINA MAULIDAH, S.H.I</t>
  </si>
  <si>
    <t>MUHAMMAD SYUHADA, S.IP.</t>
  </si>
  <si>
    <t>M. JOHAN. J</t>
  </si>
  <si>
    <t>MUHAMMAD ARIF, S.E.</t>
  </si>
  <si>
    <t>NANDA RIZKA, S.Pd.I. (ABI NANDA)</t>
  </si>
  <si>
    <t>Ir. FAUZI YAHYA</t>
  </si>
  <si>
    <t>TGK. HUSNUL ILMI, S.Sy</t>
  </si>
  <si>
    <t>FAISAL, S.Pd</t>
  </si>
  <si>
    <t>JUJUR SINULINGGA, S.H.</t>
  </si>
  <si>
    <t>MUTIARA NATRAVILONA OKTAVIA PANJAITAN, S.E</t>
  </si>
  <si>
    <t>LUKMAN BANUREA, S.E., M.M.</t>
  </si>
  <si>
    <t>ERWIN NAINGGOLAN, S.T.</t>
  </si>
  <si>
    <t>JONNY GULTOM, S.E., M.M.</t>
  </si>
  <si>
    <t>NONI SULVIA, S.Pd.</t>
  </si>
  <si>
    <t>MUKLIS BN, S.E.</t>
  </si>
  <si>
    <t>TARIPARLAUT, S.Ag.</t>
  </si>
  <si>
    <t>GONTAR HAMONANGAN HARAHAP, S.T.</t>
  </si>
  <si>
    <t>DEDI SANATRA, S.T, M.T.</t>
  </si>
  <si>
    <t>FIRMAN, S.Si.</t>
  </si>
  <si>
    <t>SYAFRINALDI, S.H., M.H.</t>
  </si>
  <si>
    <t>HASAN BASRI, S.Pd.I., M.Pd.</t>
  </si>
  <si>
    <t>IRWANDI, S.Pi.</t>
  </si>
  <si>
    <t>ZALMADI, S.Hum.</t>
  </si>
  <si>
    <t>AMRIZAL, A.Md.</t>
  </si>
  <si>
    <t>ANDRE KRESNA SAPUTRA, S.Sos.</t>
  </si>
  <si>
    <t>JIHAD AQSA, S.E.</t>
  </si>
  <si>
    <t>SUKARDI, S.P.</t>
  </si>
  <si>
    <t>Hj. ISMIATUN, S.E.</t>
  </si>
  <si>
    <t>H. IDRIS, M.Si.</t>
  </si>
  <si>
    <t>ANTONI SHIDARTA, S.H., M.H.</t>
  </si>
  <si>
    <t>AMAN, S.Pd, M.M.</t>
  </si>
  <si>
    <t>MOH. SAEFULLOH PONCO EKO, S.H.</t>
  </si>
  <si>
    <t>H. BUNBUN RISNANDAR, S.Ag.</t>
  </si>
  <si>
    <t>Hj. MARISANTI, S.E.,M.Acc.</t>
  </si>
  <si>
    <t>DINDIN ABDULLAH GHOZALI</t>
  </si>
  <si>
    <t xml:space="preserve">M. LILLAHSAHRUL MUBAROK, S.Sos. </t>
  </si>
  <si>
    <t xml:space="preserve">HJ. NUNUR NURHASDIAN, M.Pd. </t>
  </si>
  <si>
    <t>FUAD AL ANSORI, S.Pd.I.</t>
  </si>
  <si>
    <t>DIDI SUHROWARDI, S.Sos.</t>
  </si>
  <si>
    <t>ACEP KOMARUDDIN HIDAYAT, S.Kom.</t>
  </si>
  <si>
    <t>HERMAN HERMAWAN, S.Hut.</t>
  </si>
  <si>
    <t>HERMAN HABIBULLAH, S.Sos.I.</t>
  </si>
  <si>
    <t>MOUHAMAD ALI MAHFUDIN, S.H.</t>
  </si>
  <si>
    <t>H. EDI KHOLKI ZAELANI, S.Sos.</t>
  </si>
  <si>
    <t>Drh. H. TRI KISOWO JUMINO, M.M.</t>
  </si>
  <si>
    <t>Hj. LUSIANA NURISSIYADAH, S.E.</t>
  </si>
  <si>
    <t>MEUTIA AZKIA M. DESKY, S.Kep.</t>
  </si>
  <si>
    <t>YOSEF FILIUS DAVID JAWA</t>
  </si>
  <si>
    <t xml:space="preserve">H. NURUL ANWAR, S.E., M.A.P. </t>
  </si>
  <si>
    <t>HAMDANI</t>
  </si>
  <si>
    <t>DPR RI</t>
  </si>
  <si>
    <t>DPRD PROVINSI</t>
  </si>
  <si>
    <t>DPRD KAB/KOTA</t>
  </si>
  <si>
    <t>LAHAT 5</t>
  </si>
  <si>
    <t>WIWIN ANDAINI, S.E.</t>
  </si>
  <si>
    <t>HASAN</t>
  </si>
  <si>
    <t>REALITA, S.Pd.</t>
  </si>
  <si>
    <t>H. HERI ISKANDAR, S.H., M.H.</t>
  </si>
  <si>
    <t>SUPRIANTO</t>
  </si>
  <si>
    <t>BANGKA BARAT 2</t>
  </si>
  <si>
    <t>AMIN</t>
  </si>
  <si>
    <t>KENEDI</t>
  </si>
  <si>
    <t>RAHMA MUNTO VIA NINGRUM, S.Pd.</t>
  </si>
  <si>
    <t>SEH AJEMAN</t>
  </si>
  <si>
    <t>Drs. RAKHMAT, M.M</t>
  </si>
  <si>
    <t>M.ROLLAND NURFA, S.Sos</t>
  </si>
  <si>
    <t>ROBIATUL ADAWIYAH, S.H, M.Kn</t>
  </si>
  <si>
    <t>MULIADI PAPUTUNGAN</t>
  </si>
  <si>
    <t>MUHAMMAD RIDWAN, S.S.</t>
  </si>
  <si>
    <t>A. ADIL FADLI LURA, S.E.</t>
  </si>
  <si>
    <t>SUKARDI, S.AN.</t>
  </si>
  <si>
    <t>ARIPIN, S.Sos.</t>
  </si>
  <si>
    <t>SUPARMAN P.</t>
  </si>
  <si>
    <t>WENAS, S.Sos.</t>
  </si>
  <si>
    <t>LA ODE BURHANUDIN, S.P.</t>
  </si>
  <si>
    <t>LA ODE RISTO, S.Pd.</t>
  </si>
  <si>
    <t>Ir. HASLIMIN, S.T.</t>
  </si>
  <si>
    <t>HI. LA OPO</t>
  </si>
  <si>
    <t>MUTALIB, S.Pd.I.</t>
  </si>
  <si>
    <t>MUHAMMAD DZIKYAN, S.Pd.I.</t>
  </si>
  <si>
    <t xml:space="preserve">ANDRIAS RUMBARAR, S.T </t>
  </si>
  <si>
    <t>FERDINAND FERRY KAFIAR</t>
  </si>
  <si>
    <t>YASON EDOWAI</t>
  </si>
  <si>
    <t>APORINA DOWANSIBA, S.Sos.</t>
  </si>
  <si>
    <t>WA ODE SYAHARA, S.Sos.</t>
  </si>
  <si>
    <t>RUSMAN LATIEF, S.H.</t>
  </si>
  <si>
    <t>LEONARDUS KORE</t>
  </si>
  <si>
    <t>EMIRON WENDA</t>
  </si>
  <si>
    <t>RULAND BANAL, S.H</t>
  </si>
  <si>
    <t>AHMAD KAHFI</t>
  </si>
  <si>
    <t xml:space="preserve">NINA BATUATAS, S.H., M.H. </t>
  </si>
  <si>
    <t>NUR ISLAM HIDAYAT, S.H.</t>
  </si>
  <si>
    <t>GANTI BONATA TINAMBUNAN</t>
  </si>
  <si>
    <t>Dra. NUR LAILA</t>
  </si>
  <si>
    <t>Apt. AULIA AZIZAH, S.Farm.</t>
  </si>
  <si>
    <t>ALYADI</t>
  </si>
  <si>
    <t>RIHARD ADRIANTO</t>
  </si>
  <si>
    <t>YUSTUS BUNAI, S.H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</si>
</sst>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272727"/>
      <name val="Arial"/>
      <family val="2"/>
    </font>
    <font>
      <sz val="11"/>
      <color rgb="FFFF0000"/>
      <name val="Arial"/>
      <family val="2"/>
    </font>
    <font>
      <sz val="11"/>
      <color indexed="63"/>
      <name val="Arial"/>
      <family val="2"/>
    </font>
    <font>
      <sz val="11"/>
      <color rgb="FF0F243E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i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1"/>
      <color rgb="FF272727"/>
      <name val="Arial"/>
      <family val="2"/>
    </font>
    <font>
      <b/>
      <sz val="11"/>
      <color indexed="63"/>
      <name val="Arial"/>
      <family val="2"/>
    </font>
    <font>
      <b/>
      <sz val="11"/>
      <color rgb="FF0F243E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4" fillId="2" borderId="0" xfId="1" applyFont="1" applyFill="1"/>
    <xf numFmtId="0" fontId="4" fillId="0" borderId="0" xfId="1" applyFont="1"/>
    <xf numFmtId="0" fontId="11" fillId="0" borderId="0" xfId="1" applyFont="1"/>
    <xf numFmtId="49" fontId="4" fillId="0" borderId="0" xfId="1" applyNumberFormat="1" applyFont="1" applyAlignment="1">
      <alignment horizontal="center"/>
    </xf>
    <xf numFmtId="49" fontId="4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center" wrapText="1"/>
    </xf>
    <xf numFmtId="0" fontId="3" fillId="2" borderId="0" xfId="1" applyFont="1" applyFill="1" applyAlignment="1">
      <alignment vertical="center" wrapText="1"/>
    </xf>
    <xf numFmtId="0" fontId="4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2" xfId="0" quotePrefix="1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7" fillId="0" borderId="2" xfId="0" quotePrefix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8" fillId="0" borderId="2" xfId="0" quotePrefix="1" applyNumberFormat="1" applyFont="1" applyBorder="1" applyAlignment="1">
      <alignment horizontal="left" vertical="center"/>
    </xf>
    <xf numFmtId="49" fontId="8" fillId="0" borderId="3" xfId="0" quotePrefix="1" applyNumberFormat="1" applyFont="1" applyBorder="1" applyAlignment="1">
      <alignment horizontal="left" vertical="center"/>
    </xf>
    <xf numFmtId="49" fontId="8" fillId="0" borderId="2" xfId="0" quotePrefix="1" applyNumberFormat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quotePrefix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49" fontId="7" fillId="0" borderId="3" xfId="0" quotePrefix="1" applyNumberFormat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left" vertical="center" wrapText="1"/>
    </xf>
    <xf numFmtId="49" fontId="7" fillId="0" borderId="2" xfId="4" applyNumberFormat="1" applyFont="1" applyBorder="1" applyAlignment="1">
      <alignment horizontal="left" vertical="center" wrapText="1"/>
    </xf>
    <xf numFmtId="49" fontId="7" fillId="0" borderId="2" xfId="5" applyNumberFormat="1" applyFont="1" applyBorder="1" applyAlignment="1">
      <alignment horizontal="left" vertical="center" wrapText="1"/>
    </xf>
    <xf numFmtId="49" fontId="7" fillId="0" borderId="2" xfId="6" applyNumberFormat="1" applyFont="1" applyBorder="1" applyAlignment="1">
      <alignment horizontal="left" vertical="center" wrapText="1"/>
    </xf>
    <xf numFmtId="0" fontId="5" fillId="0" borderId="6" xfId="1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6" fillId="0" borderId="6" xfId="1" quotePrefix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/>
    </xf>
    <xf numFmtId="164" fontId="6" fillId="0" borderId="2" xfId="7" applyNumberFormat="1" applyFont="1" applyFill="1" applyBorder="1" applyAlignment="1">
      <alignment horizontal="left" vertical="center" wrapText="1"/>
    </xf>
    <xf numFmtId="164" fontId="6" fillId="0" borderId="6" xfId="7" applyNumberFormat="1" applyFont="1" applyFill="1" applyBorder="1" applyAlignment="1">
      <alignment horizontal="left" vertical="center" wrapText="1"/>
    </xf>
    <xf numFmtId="164" fontId="6" fillId="0" borderId="7" xfId="7" applyNumberFormat="1" applyFont="1" applyFill="1" applyBorder="1" applyAlignment="1">
      <alignment horizontal="left" vertical="center" wrapText="1"/>
    </xf>
    <xf numFmtId="164" fontId="6" fillId="0" borderId="8" xfId="7" applyNumberFormat="1" applyFont="1" applyFill="1" applyBorder="1" applyAlignment="1">
      <alignment horizontal="left" vertical="center" wrapText="1"/>
    </xf>
    <xf numFmtId="164" fontId="6" fillId="0" borderId="9" xfId="7" applyNumberFormat="1" applyFont="1" applyFill="1" applyBorder="1" applyAlignment="1">
      <alignment horizontal="left" vertical="center" wrapText="1"/>
    </xf>
    <xf numFmtId="164" fontId="4" fillId="2" borderId="0" xfId="7" applyNumberFormat="1" applyFont="1" applyFill="1"/>
    <xf numFmtId="0" fontId="4" fillId="0" borderId="13" xfId="0" applyFont="1" applyBorder="1" applyAlignment="1">
      <alignment horizontal="left" vertical="center" wrapText="1"/>
    </xf>
    <xf numFmtId="49" fontId="8" fillId="0" borderId="10" xfId="0" quotePrefix="1" applyNumberFormat="1" applyFont="1" applyBorder="1" applyAlignment="1">
      <alignment horizontal="left" vertical="center" wrapText="1" shrinkToFit="1"/>
    </xf>
    <xf numFmtId="49" fontId="8" fillId="0" borderId="10" xfId="0" applyNumberFormat="1" applyFont="1" applyBorder="1" applyAlignment="1">
      <alignment horizontal="left" vertical="center" wrapText="1" shrinkToFit="1"/>
    </xf>
    <xf numFmtId="49" fontId="8" fillId="0" borderId="11" xfId="0" quotePrefix="1" applyNumberFormat="1" applyFont="1" applyBorder="1" applyAlignment="1">
      <alignment horizontal="left" vertical="center" wrapText="1" shrinkToFi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3" fillId="4" borderId="15" xfId="1" applyNumberFormat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164" fontId="3" fillId="4" borderId="17" xfId="7" applyNumberFormat="1" applyFont="1" applyFill="1" applyBorder="1" applyAlignment="1">
      <alignment horizontal="center" vertical="center" wrapText="1"/>
    </xf>
    <xf numFmtId="49" fontId="3" fillId="4" borderId="18" xfId="1" applyNumberFormat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 wrapText="1"/>
    </xf>
    <xf numFmtId="0" fontId="5" fillId="3" borderId="9" xfId="1" applyFont="1" applyFill="1" applyBorder="1" applyAlignment="1">
      <alignment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164" fontId="5" fillId="3" borderId="4" xfId="7" applyNumberFormat="1" applyFont="1" applyFill="1" applyBorder="1" applyAlignment="1">
      <alignment horizontal="left" vertical="center" wrapText="1"/>
    </xf>
    <xf numFmtId="49" fontId="6" fillId="3" borderId="4" xfId="1" applyNumberFormat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164" fontId="6" fillId="0" borderId="1" xfId="7" applyNumberFormat="1" applyFont="1" applyFill="1" applyBorder="1" applyAlignment="1">
      <alignment horizontal="left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20" xfId="1" applyFont="1" applyBorder="1" applyAlignment="1">
      <alignment vertical="center" wrapText="1"/>
    </xf>
    <xf numFmtId="0" fontId="16" fillId="0" borderId="20" xfId="1" applyFont="1" applyBorder="1" applyAlignment="1">
      <alignment horizontal="left" vertical="center" wrapText="1"/>
    </xf>
    <xf numFmtId="164" fontId="6" fillId="0" borderId="20" xfId="7" applyNumberFormat="1" applyFont="1" applyFill="1" applyBorder="1" applyAlignment="1">
      <alignment horizontal="left" vertical="center" wrapText="1"/>
    </xf>
    <xf numFmtId="49" fontId="6" fillId="0" borderId="20" xfId="1" applyNumberFormat="1" applyFont="1" applyBorder="1" applyAlignment="1">
      <alignment horizontal="left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164" fontId="6" fillId="0" borderId="23" xfId="7" applyNumberFormat="1" applyFont="1" applyFill="1" applyBorder="1" applyAlignment="1">
      <alignment horizontal="left" vertical="center" wrapText="1"/>
    </xf>
    <xf numFmtId="49" fontId="6" fillId="0" borderId="23" xfId="1" applyNumberFormat="1" applyFont="1" applyBorder="1" applyAlignment="1">
      <alignment horizontal="left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16" fillId="0" borderId="22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center" vertical="center" wrapText="1"/>
    </xf>
    <xf numFmtId="164" fontId="6" fillId="0" borderId="22" xfId="7" applyNumberFormat="1" applyFont="1" applyFill="1" applyBorder="1" applyAlignment="1">
      <alignment horizontal="left" vertical="center" wrapText="1"/>
    </xf>
    <xf numFmtId="49" fontId="6" fillId="0" borderId="22" xfId="1" applyNumberFormat="1" applyFont="1" applyBorder="1" applyAlignment="1">
      <alignment horizontal="left" vertical="center" wrapText="1"/>
    </xf>
    <xf numFmtId="0" fontId="6" fillId="0" borderId="23" xfId="1" applyFont="1" applyBorder="1" applyAlignment="1">
      <alignment vertical="center" wrapText="1"/>
    </xf>
    <xf numFmtId="0" fontId="6" fillId="0" borderId="24" xfId="1" applyFont="1" applyBorder="1" applyAlignment="1">
      <alignment horizontal="left" vertical="center" wrapText="1"/>
    </xf>
    <xf numFmtId="0" fontId="16" fillId="0" borderId="23" xfId="1" applyFont="1" applyBorder="1" applyAlignment="1">
      <alignment horizontal="left" vertical="center" wrapText="1"/>
    </xf>
    <xf numFmtId="164" fontId="6" fillId="0" borderId="24" xfId="7" applyNumberFormat="1" applyFont="1" applyFill="1" applyBorder="1" applyAlignment="1">
      <alignment horizontal="left" vertical="center" wrapText="1"/>
    </xf>
    <xf numFmtId="0" fontId="5" fillId="3" borderId="21" xfId="1" applyFont="1" applyFill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164" fontId="6" fillId="0" borderId="4" xfId="7" applyNumberFormat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vertical="center" wrapText="1"/>
    </xf>
    <xf numFmtId="164" fontId="6" fillId="0" borderId="3" xfId="7" applyNumberFormat="1" applyFont="1" applyFill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6" fillId="0" borderId="22" xfId="1" applyFont="1" applyBorder="1" applyAlignment="1">
      <alignment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left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left" vertical="center" wrapText="1"/>
    </xf>
    <xf numFmtId="0" fontId="5" fillId="3" borderId="23" xfId="1" applyFont="1" applyFill="1" applyBorder="1" applyAlignment="1">
      <alignment horizontal="left" vertical="center" wrapText="1"/>
    </xf>
    <xf numFmtId="0" fontId="5" fillId="3" borderId="24" xfId="1" applyFont="1" applyFill="1" applyBorder="1" applyAlignment="1">
      <alignment horizontal="center" vertical="center" wrapText="1"/>
    </xf>
    <xf numFmtId="164" fontId="5" fillId="3" borderId="23" xfId="7" applyNumberFormat="1" applyFont="1" applyFill="1" applyBorder="1" applyAlignment="1">
      <alignment horizontal="left" vertical="center" wrapText="1"/>
    </xf>
    <xf numFmtId="49" fontId="5" fillId="3" borderId="23" xfId="1" applyNumberFormat="1" applyFont="1" applyFill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center"/>
    </xf>
    <xf numFmtId="0" fontId="6" fillId="0" borderId="12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21" fillId="6" borderId="2" xfId="0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vertical="center" wrapText="1"/>
    </xf>
    <xf numFmtId="0" fontId="5" fillId="3" borderId="20" xfId="1" applyFont="1" applyFill="1" applyBorder="1" applyAlignment="1">
      <alignment horizontal="left" vertical="center" wrapText="1"/>
    </xf>
    <xf numFmtId="0" fontId="6" fillId="0" borderId="21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 wrapText="1"/>
    </xf>
    <xf numFmtId="164" fontId="5" fillId="3" borderId="20" xfId="7" applyNumberFormat="1" applyFont="1" applyFill="1" applyBorder="1" applyAlignment="1">
      <alignment horizontal="left" vertical="center" wrapText="1"/>
    </xf>
    <xf numFmtId="49" fontId="8" fillId="0" borderId="20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 wrapText="1"/>
    </xf>
    <xf numFmtId="49" fontId="7" fillId="0" borderId="1" xfId="0" quotePrefix="1" applyNumberFormat="1" applyFont="1" applyBorder="1" applyAlignment="1">
      <alignment horizontal="left" vertical="center"/>
    </xf>
    <xf numFmtId="49" fontId="5" fillId="3" borderId="20" xfId="1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3" fillId="4" borderId="16" xfId="1" applyFont="1" applyFill="1" applyBorder="1" applyAlignment="1">
      <alignment vertical="center" wrapText="1"/>
    </xf>
    <xf numFmtId="0" fontId="6" fillId="0" borderId="27" xfId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5" fillId="0" borderId="1" xfId="1" quotePrefix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/>
    </xf>
    <xf numFmtId="0" fontId="7" fillId="0" borderId="7" xfId="0" quotePrefix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49" fontId="7" fillId="0" borderId="1" xfId="6" applyNumberFormat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/>
    </xf>
    <xf numFmtId="0" fontId="5" fillId="3" borderId="29" xfId="1" applyFont="1" applyFill="1" applyBorder="1" applyAlignment="1">
      <alignment horizontal="left" vertical="center" wrapText="1"/>
    </xf>
    <xf numFmtId="49" fontId="3" fillId="3" borderId="29" xfId="1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164" fontId="5" fillId="3" borderId="21" xfId="7" applyNumberFormat="1" applyFont="1" applyFill="1" applyBorder="1" applyAlignment="1">
      <alignment horizontal="left" vertical="center" wrapText="1"/>
    </xf>
    <xf numFmtId="49" fontId="9" fillId="3" borderId="20" xfId="0" quotePrefix="1" applyNumberFormat="1" applyFont="1" applyFill="1" applyBorder="1" applyAlignment="1">
      <alignment horizontal="left" vertical="center"/>
    </xf>
    <xf numFmtId="0" fontId="6" fillId="0" borderId="29" xfId="1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164" fontId="6" fillId="0" borderId="21" xfId="7" applyNumberFormat="1" applyFont="1" applyFill="1" applyBorder="1" applyAlignment="1">
      <alignment horizontal="left" vertical="center" wrapText="1"/>
    </xf>
    <xf numFmtId="49" fontId="7" fillId="0" borderId="20" xfId="0" quotePrefix="1" applyNumberFormat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 wrapText="1"/>
    </xf>
    <xf numFmtId="164" fontId="6" fillId="0" borderId="25" xfId="7" applyNumberFormat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49" fontId="7" fillId="0" borderId="22" xfId="0" quotePrefix="1" applyNumberFormat="1" applyFont="1" applyBorder="1" applyAlignment="1">
      <alignment horizontal="left" vertical="center"/>
    </xf>
    <xf numFmtId="0" fontId="5" fillId="3" borderId="29" xfId="1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center" vertical="center" wrapText="1"/>
    </xf>
    <xf numFmtId="0" fontId="6" fillId="0" borderId="22" xfId="1" quotePrefix="1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5" fillId="3" borderId="29" xfId="1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49" fontId="7" fillId="0" borderId="20" xfId="0" quotePrefix="1" applyNumberFormat="1" applyFont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center" vertical="center" wrapText="1"/>
    </xf>
    <xf numFmtId="49" fontId="18" fillId="3" borderId="20" xfId="0" applyNumberFormat="1" applyFont="1" applyFill="1" applyBorder="1" applyAlignment="1">
      <alignment horizontal="left" vertical="center" wrapText="1"/>
    </xf>
    <xf numFmtId="49" fontId="10" fillId="0" borderId="20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6" fillId="0" borderId="25" xfId="1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49" fontId="17" fillId="3" borderId="20" xfId="0" quotePrefix="1" applyNumberFormat="1" applyFont="1" applyFill="1" applyBorder="1" applyAlignment="1">
      <alignment horizontal="left" vertical="center"/>
    </xf>
    <xf numFmtId="0" fontId="9" fillId="3" borderId="20" xfId="0" quotePrefix="1" applyFont="1" applyFill="1" applyBorder="1" applyAlignment="1">
      <alignment horizontal="center" vertical="center" wrapText="1"/>
    </xf>
    <xf numFmtId="49" fontId="8" fillId="0" borderId="20" xfId="0" quotePrefix="1" applyNumberFormat="1" applyFont="1" applyBorder="1" applyAlignment="1">
      <alignment horizontal="left" vertical="center"/>
    </xf>
    <xf numFmtId="0" fontId="5" fillId="3" borderId="20" xfId="1" applyFont="1" applyFill="1" applyBorder="1" applyAlignment="1">
      <alignment vertical="center"/>
    </xf>
    <xf numFmtId="0" fontId="5" fillId="3" borderId="21" xfId="1" applyFont="1" applyFill="1" applyBorder="1" applyAlignment="1">
      <alignment horizontal="left" vertical="center" wrapText="1"/>
    </xf>
    <xf numFmtId="0" fontId="5" fillId="3" borderId="20" xfId="1" quotePrefix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vertical="center"/>
    </xf>
    <xf numFmtId="0" fontId="6" fillId="0" borderId="20" xfId="1" quotePrefix="1" applyFont="1" applyBorder="1" applyAlignment="1">
      <alignment horizontal="center" vertical="center" wrapText="1"/>
    </xf>
    <xf numFmtId="0" fontId="6" fillId="0" borderId="22" xfId="1" applyFont="1" applyBorder="1" applyAlignment="1">
      <alignment vertical="center"/>
    </xf>
    <xf numFmtId="49" fontId="9" fillId="3" borderId="20" xfId="0" quotePrefix="1" applyNumberFormat="1" applyFont="1" applyFill="1" applyBorder="1" applyAlignment="1">
      <alignment horizontal="left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vertical="center" wrapText="1"/>
    </xf>
    <xf numFmtId="0" fontId="5" fillId="3" borderId="31" xfId="1" applyFont="1" applyFill="1" applyBorder="1" applyAlignment="1">
      <alignment vertical="center" wrapText="1"/>
    </xf>
    <xf numFmtId="49" fontId="3" fillId="3" borderId="20" xfId="1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 wrapText="1"/>
    </xf>
    <xf numFmtId="49" fontId="17" fillId="3" borderId="33" xfId="0" quotePrefix="1" applyNumberFormat="1" applyFont="1" applyFill="1" applyBorder="1" applyAlignment="1">
      <alignment horizontal="left" vertical="center" wrapText="1" shrinkToFit="1"/>
    </xf>
    <xf numFmtId="0" fontId="19" fillId="3" borderId="20" xfId="0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49" fontId="5" fillId="0" borderId="20" xfId="1" applyNumberFormat="1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49" fontId="4" fillId="0" borderId="20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left" vertical="center"/>
    </xf>
    <xf numFmtId="0" fontId="5" fillId="3" borderId="22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left" vertical="center" wrapText="1"/>
    </xf>
    <xf numFmtId="49" fontId="3" fillId="3" borderId="30" xfId="1" applyNumberFormat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vertical="center" wrapText="1"/>
    </xf>
    <xf numFmtId="0" fontId="5" fillId="3" borderId="25" xfId="1" applyFont="1" applyFill="1" applyBorder="1" applyAlignment="1">
      <alignment horizontal="left" vertical="center" wrapText="1"/>
    </xf>
    <xf numFmtId="0" fontId="5" fillId="3" borderId="25" xfId="1" applyFont="1" applyFill="1" applyBorder="1" applyAlignment="1">
      <alignment horizontal="center" vertical="center" wrapText="1"/>
    </xf>
    <xf numFmtId="164" fontId="5" fillId="3" borderId="25" xfId="7" applyNumberFormat="1" applyFont="1" applyFill="1" applyBorder="1" applyAlignment="1">
      <alignment horizontal="left" vertical="center" wrapText="1"/>
    </xf>
    <xf numFmtId="49" fontId="5" fillId="3" borderId="22" xfId="1" applyNumberFormat="1" applyFont="1" applyFill="1" applyBorder="1" applyAlignment="1">
      <alignment horizontal="left" vertical="center" wrapText="1"/>
    </xf>
    <xf numFmtId="0" fontId="7" fillId="0" borderId="21" xfId="0" quotePrefix="1" applyFont="1" applyBorder="1" applyAlignment="1">
      <alignment horizontal="center" vertical="center" wrapText="1"/>
    </xf>
    <xf numFmtId="0" fontId="7" fillId="0" borderId="22" xfId="0" quotePrefix="1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49" fontId="4" fillId="0" borderId="22" xfId="1" applyNumberFormat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20" fillId="3" borderId="21" xfId="0" applyFont="1" applyFill="1" applyBorder="1" applyAlignment="1">
      <alignment horizontal="left" vertical="center" wrapText="1"/>
    </xf>
    <xf numFmtId="49" fontId="17" fillId="3" borderId="20" xfId="0" applyNumberFormat="1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49" fontId="5" fillId="0" borderId="22" xfId="1" applyNumberFormat="1" applyFont="1" applyBorder="1" applyAlignment="1">
      <alignment horizontal="left" vertical="center" wrapText="1"/>
    </xf>
    <xf numFmtId="0" fontId="9" fillId="3" borderId="21" xfId="2" applyFont="1" applyFill="1" applyBorder="1" applyAlignment="1">
      <alignment horizontal="left" vertical="center" wrapText="1"/>
    </xf>
    <xf numFmtId="0" fontId="9" fillId="3" borderId="20" xfId="2" applyFont="1" applyFill="1" applyBorder="1" applyAlignment="1">
      <alignment horizontal="center" vertical="center" wrapText="1"/>
    </xf>
    <xf numFmtId="49" fontId="9" fillId="3" borderId="20" xfId="2" applyNumberFormat="1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6" fillId="0" borderId="31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49" fontId="9" fillId="3" borderId="20" xfId="0" applyNumberFormat="1" applyFont="1" applyFill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6" fillId="3" borderId="34" xfId="1" applyFont="1" applyFill="1" applyBorder="1" applyAlignment="1">
      <alignment vertical="center" wrapText="1"/>
    </xf>
    <xf numFmtId="0" fontId="6" fillId="3" borderId="30" xfId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6" fillId="0" borderId="20" xfId="1" quotePrefix="1" applyNumberFormat="1" applyFont="1" applyBorder="1" applyAlignment="1">
      <alignment horizontal="left" vertical="center" wrapText="1"/>
    </xf>
    <xf numFmtId="0" fontId="5" fillId="3" borderId="21" xfId="1" quotePrefix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49" fontId="4" fillId="0" borderId="22" xfId="0" applyNumberFormat="1" applyFont="1" applyBorder="1" applyAlignment="1">
      <alignment horizontal="left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21" xfId="0" quotePrefix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1" xfId="1" quotePrefix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6" fillId="0" borderId="25" xfId="1" quotePrefix="1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left" vertical="center" wrapText="1"/>
    </xf>
    <xf numFmtId="49" fontId="7" fillId="0" borderId="22" xfId="0" quotePrefix="1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3" fillId="3" borderId="34" xfId="1" applyFont="1" applyFill="1" applyBorder="1" applyAlignment="1">
      <alignment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left" vertical="center" wrapText="1"/>
    </xf>
    <xf numFmtId="0" fontId="4" fillId="0" borderId="20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6" fillId="0" borderId="22" xfId="0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" fontId="6" fillId="0" borderId="25" xfId="7" quotePrefix="1" applyNumberFormat="1" applyFont="1" applyFill="1" applyBorder="1" applyAlignment="1">
      <alignment horizontal="right" vertical="center" wrapText="1"/>
    </xf>
    <xf numFmtId="3" fontId="0" fillId="0" borderId="2" xfId="0" applyNumberFormat="1" applyBorder="1" applyAlignment="1">
      <alignment vertical="center"/>
    </xf>
    <xf numFmtId="0" fontId="21" fillId="5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3" fontId="21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9" fontId="21" fillId="0" borderId="2" xfId="8" applyFont="1" applyBorder="1" applyAlignment="1">
      <alignment horizontal="right" vertical="center"/>
    </xf>
    <xf numFmtId="0" fontId="6" fillId="0" borderId="35" xfId="1" applyFont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35" xfId="1" applyFont="1" applyBorder="1" applyAlignment="1">
      <alignment horizontal="left" vertical="center" wrapText="1"/>
    </xf>
    <xf numFmtId="164" fontId="6" fillId="0" borderId="35" xfId="7" applyNumberFormat="1" applyFont="1" applyFill="1" applyBorder="1" applyAlignment="1">
      <alignment horizontal="left" vertical="center" wrapText="1"/>
    </xf>
    <xf numFmtId="49" fontId="7" fillId="0" borderId="35" xfId="0" quotePrefix="1" applyNumberFormat="1" applyFont="1" applyBorder="1" applyAlignment="1">
      <alignment horizontal="left" vertical="center" wrapText="1"/>
    </xf>
    <xf numFmtId="0" fontId="6" fillId="0" borderId="35" xfId="1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49" fontId="7" fillId="0" borderId="35" xfId="0" quotePrefix="1" applyNumberFormat="1" applyFont="1" applyBorder="1" applyAlignment="1">
      <alignment horizontal="left" vertical="center"/>
    </xf>
    <xf numFmtId="49" fontId="10" fillId="0" borderId="35" xfId="0" applyNumberFormat="1" applyFont="1" applyBorder="1" applyAlignment="1">
      <alignment horizontal="left" vertical="center" wrapText="1"/>
    </xf>
    <xf numFmtId="0" fontId="4" fillId="0" borderId="35" xfId="1" applyFont="1" applyBorder="1" applyAlignment="1">
      <alignment horizontal="center" vertical="center"/>
    </xf>
    <xf numFmtId="164" fontId="4" fillId="0" borderId="35" xfId="7" applyNumberFormat="1" applyFont="1" applyBorder="1" applyAlignment="1">
      <alignment vertical="center"/>
    </xf>
    <xf numFmtId="49" fontId="6" fillId="0" borderId="35" xfId="1" applyNumberFormat="1" applyFont="1" applyBorder="1" applyAlignment="1">
      <alignment horizontal="left" vertical="center" wrapText="1"/>
    </xf>
    <xf numFmtId="0" fontId="4" fillId="7" borderId="0" xfId="1" applyFont="1" applyFill="1"/>
    <xf numFmtId="0" fontId="6" fillId="0" borderId="36" xfId="1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164" fontId="6" fillId="0" borderId="36" xfId="7" applyNumberFormat="1" applyFont="1" applyFill="1" applyBorder="1" applyAlignment="1">
      <alignment horizontal="left" vertical="center" wrapText="1"/>
    </xf>
    <xf numFmtId="49" fontId="8" fillId="0" borderId="35" xfId="0" quotePrefix="1" applyNumberFormat="1" applyFont="1" applyBorder="1" applyAlignment="1">
      <alignment horizontal="left" vertical="center"/>
    </xf>
    <xf numFmtId="0" fontId="7" fillId="0" borderId="35" xfId="0" quotePrefix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4" fillId="0" borderId="23" xfId="1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49" fontId="7" fillId="0" borderId="23" xfId="0" quotePrefix="1" applyNumberFormat="1" applyFont="1" applyBorder="1" applyAlignment="1">
      <alignment horizontal="left" vertical="center"/>
    </xf>
    <xf numFmtId="0" fontId="7" fillId="0" borderId="23" xfId="0" quotePrefix="1" applyFont="1" applyBorder="1" applyAlignment="1">
      <alignment horizontal="center" vertical="center" wrapText="1"/>
    </xf>
    <xf numFmtId="49" fontId="4" fillId="0" borderId="35" xfId="1" applyNumberFormat="1" applyFont="1" applyBorder="1" applyAlignment="1">
      <alignment horizontal="left" vertical="center"/>
    </xf>
    <xf numFmtId="0" fontId="13" fillId="0" borderId="35" xfId="0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164" fontId="21" fillId="9" borderId="2" xfId="7" applyNumberFormat="1" applyFont="1" applyFill="1" applyBorder="1" applyAlignment="1">
      <alignment horizont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21" fillId="8" borderId="2" xfId="0" applyFont="1" applyFill="1" applyBorder="1" applyAlignment="1">
      <alignment horizontal="center"/>
    </xf>
  </cellXfs>
  <cellStyles count="9">
    <cellStyle name="Comma" xfId="7" builtinId="3"/>
    <cellStyle name="Normal" xfId="0" builtinId="0"/>
    <cellStyle name="Normal 11" xfId="3" xr:uid="{00000000-0005-0000-0000-000001000000}"/>
    <cellStyle name="Normal 14" xfId="4" xr:uid="{00000000-0005-0000-0000-000002000000}"/>
    <cellStyle name="Normal 17" xfId="5" xr:uid="{00000000-0005-0000-0000-000003000000}"/>
    <cellStyle name="Normal 20" xfId="6" xr:uid="{00000000-0005-0000-0000-000004000000}"/>
    <cellStyle name="Normal 8" xfId="2" xr:uid="{00000000-0005-0000-0000-000005000000}"/>
    <cellStyle name="Normal_daftar alamat lengkap sulawesi utara" xfId="1" xr:uid="{00000000-0005-0000-0000-000006000000}"/>
    <cellStyle name="Percent" xfId="8" builtinId="5"/>
  </cellStyles>
  <dxfs count="9"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B9B9"/>
      <color rgb="FFFF7C80"/>
      <color rgb="FFCCE9AD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</xdr:row>
      <xdr:rowOff>121584</xdr:rowOff>
    </xdr:from>
    <xdr:ext cx="194453" cy="24589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63100" y="1340784"/>
          <a:ext cx="194453" cy="245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198</xdr:row>
      <xdr:rowOff>121584</xdr:rowOff>
    </xdr:from>
    <xdr:ext cx="194453" cy="24589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63100" y="43774659"/>
          <a:ext cx="194453" cy="245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25"/>
  <sheetViews>
    <sheetView showGridLines="0" tabSelected="1" topLeftCell="F1640" zoomScale="90" zoomScaleNormal="90" zoomScaleSheetLayoutView="82" workbookViewId="0">
      <selection activeCell="H1642" sqref="H1642"/>
    </sheetView>
  </sheetViews>
  <sheetFormatPr defaultColWidth="10.28515625" defaultRowHeight="20.100000000000001" customHeight="1" x14ac:dyDescent="0.2"/>
  <cols>
    <col min="1" max="1" width="10.28515625" style="2"/>
    <col min="2" max="2" width="6.5703125" style="4" customWidth="1"/>
    <col min="3" max="3" width="27.7109375" style="4" bestFit="1" customWidth="1"/>
    <col min="4" max="4" width="4.42578125" style="112" customWidth="1"/>
    <col min="5" max="5" width="36.5703125" style="2" customWidth="1"/>
    <col min="6" max="6" width="39.7109375" style="72" customWidth="1"/>
    <col min="7" max="7" width="3.5703125" style="71" customWidth="1"/>
    <col min="8" max="8" width="63.42578125" style="1" bestFit="1" customWidth="1"/>
    <col min="9" max="9" width="14.85546875" style="71" customWidth="1"/>
    <col min="10" max="10" width="16.28515625" style="78" customWidth="1"/>
    <col min="11" max="11" width="32.28515625" style="5" customWidth="1"/>
    <col min="12" max="12" width="17.140625" style="6" bestFit="1" customWidth="1"/>
    <col min="13" max="16384" width="10.28515625" style="2"/>
  </cols>
  <sheetData>
    <row r="1" spans="2:12" s="1" customFormat="1" ht="20.100000000000001" customHeight="1" x14ac:dyDescent="0.2">
      <c r="B1" s="7"/>
      <c r="C1" s="7"/>
      <c r="D1" s="111"/>
      <c r="E1" s="7"/>
      <c r="F1" s="7"/>
      <c r="G1" s="7"/>
      <c r="H1" s="7"/>
      <c r="I1" s="7"/>
      <c r="J1" s="7"/>
      <c r="K1" s="7"/>
      <c r="L1" s="7"/>
    </row>
    <row r="2" spans="2:12" s="1" customFormat="1" ht="20.100000000000001" customHeight="1" x14ac:dyDescent="0.2">
      <c r="B2" s="429" t="s">
        <v>137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2:12" s="1" customFormat="1" ht="20.100000000000001" customHeight="1" thickBot="1" x14ac:dyDescent="0.25">
      <c r="B3" s="7"/>
      <c r="C3" s="7"/>
      <c r="D3" s="111"/>
      <c r="E3" s="7"/>
      <c r="F3" s="7"/>
      <c r="G3" s="7"/>
      <c r="H3" s="7"/>
      <c r="I3" s="7"/>
      <c r="J3" s="7"/>
      <c r="K3" s="7"/>
      <c r="L3" s="7"/>
    </row>
    <row r="4" spans="2:12" s="1" customFormat="1" ht="30" customHeight="1" thickBot="1" x14ac:dyDescent="0.25">
      <c r="B4" s="94" t="s">
        <v>0</v>
      </c>
      <c r="C4" s="171" t="s">
        <v>1</v>
      </c>
      <c r="D4" s="427" t="s">
        <v>3793</v>
      </c>
      <c r="E4" s="428"/>
      <c r="F4" s="95" t="s">
        <v>136</v>
      </c>
      <c r="G4" s="202"/>
      <c r="H4" s="172" t="s">
        <v>140</v>
      </c>
      <c r="I4" s="172" t="s">
        <v>3548</v>
      </c>
      <c r="J4" s="96" t="s">
        <v>358</v>
      </c>
      <c r="K4" s="97" t="s">
        <v>2</v>
      </c>
      <c r="L4" s="98" t="s">
        <v>3</v>
      </c>
    </row>
    <row r="5" spans="2:12" ht="20.100000000000001" customHeight="1" x14ac:dyDescent="0.2">
      <c r="B5" s="100">
        <v>1</v>
      </c>
      <c r="C5" s="101" t="s">
        <v>4</v>
      </c>
      <c r="D5" s="104"/>
      <c r="E5" s="102" t="s">
        <v>3794</v>
      </c>
      <c r="F5" s="103" t="s">
        <v>356</v>
      </c>
      <c r="G5" s="100">
        <v>1</v>
      </c>
      <c r="H5" s="157" t="s">
        <v>357</v>
      </c>
      <c r="I5" s="105" t="s">
        <v>3549</v>
      </c>
      <c r="J5" s="106">
        <v>15014</v>
      </c>
      <c r="K5" s="107"/>
      <c r="L5" s="108"/>
    </row>
    <row r="6" spans="2:12" ht="20.100000000000001" customHeight="1" x14ac:dyDescent="0.2">
      <c r="B6" s="40"/>
      <c r="C6" s="9" t="str">
        <f t="shared" ref="C6:C38" si="0">C5</f>
        <v>ACEH</v>
      </c>
      <c r="D6" s="99"/>
      <c r="E6" s="12" t="str">
        <f t="shared" ref="E6:E13" si="1">E5</f>
        <v>PROV. ACEH</v>
      </c>
      <c r="F6" s="63" t="s">
        <v>362</v>
      </c>
      <c r="G6" s="11">
        <v>2</v>
      </c>
      <c r="H6" s="9" t="s">
        <v>359</v>
      </c>
      <c r="I6" s="34" t="s">
        <v>3549</v>
      </c>
      <c r="J6" s="73">
        <v>18721</v>
      </c>
      <c r="K6" s="10"/>
      <c r="L6" s="11"/>
    </row>
    <row r="7" spans="2:12" ht="20.100000000000001" customHeight="1" x14ac:dyDescent="0.2">
      <c r="B7" s="40"/>
      <c r="C7" s="9" t="str">
        <f t="shared" si="0"/>
        <v>ACEH</v>
      </c>
      <c r="D7" s="11"/>
      <c r="E7" s="12" t="str">
        <f t="shared" si="1"/>
        <v>PROV. ACEH</v>
      </c>
      <c r="F7" s="63" t="s">
        <v>363</v>
      </c>
      <c r="G7" s="11">
        <v>3</v>
      </c>
      <c r="H7" s="9" t="s">
        <v>360</v>
      </c>
      <c r="I7" s="34" t="s">
        <v>3549</v>
      </c>
      <c r="J7" s="73">
        <v>14124</v>
      </c>
      <c r="K7" s="10"/>
      <c r="L7" s="11"/>
    </row>
    <row r="8" spans="2:12" ht="20.100000000000001" customHeight="1" x14ac:dyDescent="0.2">
      <c r="B8" s="40"/>
      <c r="C8" s="9" t="str">
        <f t="shared" si="0"/>
        <v>ACEH</v>
      </c>
      <c r="D8" s="11"/>
      <c r="E8" s="12" t="str">
        <f t="shared" si="1"/>
        <v>PROV. ACEH</v>
      </c>
      <c r="F8" s="63" t="s">
        <v>364</v>
      </c>
      <c r="G8" s="11">
        <v>4</v>
      </c>
      <c r="H8" s="9" t="s">
        <v>361</v>
      </c>
      <c r="I8" s="34" t="s">
        <v>3549</v>
      </c>
      <c r="J8" s="73">
        <v>22684</v>
      </c>
      <c r="K8" s="10"/>
      <c r="L8" s="11"/>
    </row>
    <row r="9" spans="2:12" ht="20.100000000000001" customHeight="1" x14ac:dyDescent="0.2">
      <c r="B9" s="40"/>
      <c r="C9" s="9" t="str">
        <f t="shared" si="0"/>
        <v>ACEH</v>
      </c>
      <c r="D9" s="11"/>
      <c r="E9" s="12" t="str">
        <f t="shared" si="1"/>
        <v>PROV. ACEH</v>
      </c>
      <c r="F9" s="63" t="s">
        <v>365</v>
      </c>
      <c r="G9" s="11">
        <v>5</v>
      </c>
      <c r="H9" s="9" t="s">
        <v>371</v>
      </c>
      <c r="I9" s="34" t="s">
        <v>3549</v>
      </c>
      <c r="J9" s="73">
        <v>11989</v>
      </c>
      <c r="K9" s="10"/>
      <c r="L9" s="11"/>
    </row>
    <row r="10" spans="2:12" ht="20.100000000000001" customHeight="1" x14ac:dyDescent="0.2">
      <c r="B10" s="40"/>
      <c r="C10" s="9" t="str">
        <f t="shared" si="0"/>
        <v>ACEH</v>
      </c>
      <c r="D10" s="11"/>
      <c r="E10" s="12" t="str">
        <f t="shared" si="1"/>
        <v>PROV. ACEH</v>
      </c>
      <c r="F10" s="63" t="s">
        <v>366</v>
      </c>
      <c r="G10" s="11">
        <v>6</v>
      </c>
      <c r="H10" s="9" t="s">
        <v>128</v>
      </c>
      <c r="I10" s="34" t="s">
        <v>3549</v>
      </c>
      <c r="J10" s="73">
        <v>9141</v>
      </c>
      <c r="K10" s="10"/>
      <c r="L10" s="11"/>
    </row>
    <row r="11" spans="2:12" ht="20.100000000000001" customHeight="1" x14ac:dyDescent="0.2">
      <c r="B11" s="40"/>
      <c r="C11" s="9" t="str">
        <f t="shared" si="0"/>
        <v>ACEH</v>
      </c>
      <c r="D11" s="11"/>
      <c r="E11" s="12" t="str">
        <f t="shared" si="1"/>
        <v>PROV. ACEH</v>
      </c>
      <c r="F11" s="63" t="s">
        <v>367</v>
      </c>
      <c r="G11" s="11">
        <v>7</v>
      </c>
      <c r="H11" s="9" t="s">
        <v>368</v>
      </c>
      <c r="I11" s="34" t="s">
        <v>3549</v>
      </c>
      <c r="J11" s="73">
        <v>13407</v>
      </c>
      <c r="K11" s="10"/>
      <c r="L11" s="11"/>
    </row>
    <row r="12" spans="2:12" ht="20.100000000000001" customHeight="1" x14ac:dyDescent="0.2">
      <c r="B12" s="40"/>
      <c r="C12" s="9" t="str">
        <f t="shared" si="0"/>
        <v>ACEH</v>
      </c>
      <c r="D12" s="11"/>
      <c r="E12" s="12" t="str">
        <f t="shared" si="1"/>
        <v>PROV. ACEH</v>
      </c>
      <c r="F12" s="63" t="s">
        <v>369</v>
      </c>
      <c r="G12" s="11">
        <v>8</v>
      </c>
      <c r="H12" s="9" t="s">
        <v>370</v>
      </c>
      <c r="I12" s="34" t="s">
        <v>3549</v>
      </c>
      <c r="J12" s="73">
        <v>11274</v>
      </c>
      <c r="K12" s="10"/>
      <c r="L12" s="11"/>
    </row>
    <row r="13" spans="2:12" ht="20.100000000000001" customHeight="1" thickBot="1" x14ac:dyDescent="0.25">
      <c r="B13" s="120"/>
      <c r="C13" s="121" t="str">
        <f t="shared" si="0"/>
        <v>ACEH</v>
      </c>
      <c r="D13" s="109"/>
      <c r="E13" s="110" t="str">
        <f t="shared" si="1"/>
        <v>PROV. ACEH</v>
      </c>
      <c r="F13" s="122" t="s">
        <v>372</v>
      </c>
      <c r="G13" s="109">
        <v>9</v>
      </c>
      <c r="H13" s="121" t="s">
        <v>373</v>
      </c>
      <c r="I13" s="93" t="s">
        <v>3549</v>
      </c>
      <c r="J13" s="123">
        <v>14408</v>
      </c>
      <c r="K13" s="20"/>
      <c r="L13" s="109"/>
    </row>
    <row r="14" spans="2:12" ht="20.100000000000001" customHeight="1" thickTop="1" x14ac:dyDescent="0.2">
      <c r="B14" s="124"/>
      <c r="C14" s="125" t="str">
        <f t="shared" si="0"/>
        <v>ACEH</v>
      </c>
      <c r="D14" s="124">
        <v>1</v>
      </c>
      <c r="E14" s="126" t="s">
        <v>147</v>
      </c>
      <c r="F14" s="125" t="s">
        <v>4126</v>
      </c>
      <c r="G14" s="124">
        <v>1</v>
      </c>
      <c r="H14" s="125" t="s">
        <v>4127</v>
      </c>
      <c r="I14" s="124" t="s">
        <v>3551</v>
      </c>
      <c r="J14" s="128">
        <v>1399</v>
      </c>
      <c r="K14" s="129"/>
      <c r="L14" s="124"/>
    </row>
    <row r="15" spans="2:12" ht="20.100000000000001" customHeight="1" thickBot="1" x14ac:dyDescent="0.25">
      <c r="B15" s="109"/>
      <c r="C15" s="121" t="str">
        <f t="shared" si="0"/>
        <v>ACEH</v>
      </c>
      <c r="D15" s="109"/>
      <c r="E15" s="110" t="str">
        <f>E14</f>
        <v>ACEH SELATAN</v>
      </c>
      <c r="F15" s="122" t="s">
        <v>4125</v>
      </c>
      <c r="G15" s="109">
        <v>2</v>
      </c>
      <c r="H15" s="121" t="s">
        <v>4124</v>
      </c>
      <c r="I15" s="93" t="s">
        <v>3549</v>
      </c>
      <c r="J15" s="123">
        <v>1503</v>
      </c>
      <c r="K15" s="20"/>
      <c r="L15" s="109"/>
    </row>
    <row r="16" spans="2:12" ht="20.100000000000001" customHeight="1" thickTop="1" thickBot="1" x14ac:dyDescent="0.25">
      <c r="B16" s="124"/>
      <c r="C16" s="125" t="str">
        <f t="shared" si="0"/>
        <v>ACEH</v>
      </c>
      <c r="D16" s="124">
        <v>2</v>
      </c>
      <c r="E16" s="125" t="s">
        <v>148</v>
      </c>
      <c r="F16" s="125" t="s">
        <v>3497</v>
      </c>
      <c r="G16" s="124">
        <v>1</v>
      </c>
      <c r="H16" s="125" t="s">
        <v>3498</v>
      </c>
      <c r="I16" s="130" t="s">
        <v>3549</v>
      </c>
      <c r="J16" s="128">
        <v>2601</v>
      </c>
      <c r="K16" s="129"/>
      <c r="L16" s="124"/>
    </row>
    <row r="17" spans="2:12" ht="20.100000000000001" customHeight="1" thickTop="1" x14ac:dyDescent="0.2">
      <c r="B17" s="124"/>
      <c r="C17" s="125" t="str">
        <f t="shared" si="0"/>
        <v>ACEH</v>
      </c>
      <c r="D17" s="124">
        <v>3</v>
      </c>
      <c r="E17" s="125" t="s">
        <v>149</v>
      </c>
      <c r="F17" s="125" t="s">
        <v>3500</v>
      </c>
      <c r="G17" s="124">
        <v>1</v>
      </c>
      <c r="H17" s="125" t="s">
        <v>3499</v>
      </c>
      <c r="I17" s="130" t="s">
        <v>3549</v>
      </c>
      <c r="J17" s="128">
        <v>2812</v>
      </c>
      <c r="K17" s="129"/>
      <c r="L17" s="124"/>
    </row>
    <row r="18" spans="2:12" ht="20.100000000000001" customHeight="1" x14ac:dyDescent="0.2">
      <c r="B18" s="11"/>
      <c r="C18" s="9" t="str">
        <f t="shared" si="0"/>
        <v>ACEH</v>
      </c>
      <c r="D18" s="11"/>
      <c r="E18" s="9" t="str">
        <f>E17</f>
        <v>ACEH TIMUR</v>
      </c>
      <c r="F18" s="9" t="s">
        <v>3501</v>
      </c>
      <c r="G18" s="11">
        <v>2</v>
      </c>
      <c r="H18" s="9" t="s">
        <v>3502</v>
      </c>
      <c r="I18" s="34" t="s">
        <v>3549</v>
      </c>
      <c r="J18" s="73">
        <v>1614</v>
      </c>
      <c r="K18" s="10"/>
      <c r="L18" s="11"/>
    </row>
    <row r="19" spans="2:12" ht="20.100000000000001" customHeight="1" x14ac:dyDescent="0.2">
      <c r="B19" s="11"/>
      <c r="C19" s="9" t="str">
        <f t="shared" si="0"/>
        <v>ACEH</v>
      </c>
      <c r="D19" s="11"/>
      <c r="E19" s="9" t="str">
        <f>E18</f>
        <v>ACEH TIMUR</v>
      </c>
      <c r="F19" s="9" t="s">
        <v>3503</v>
      </c>
      <c r="G19" s="11">
        <v>3</v>
      </c>
      <c r="H19" s="9" t="s">
        <v>4303</v>
      </c>
      <c r="I19" s="34" t="s">
        <v>3549</v>
      </c>
      <c r="J19" s="73">
        <v>1310</v>
      </c>
      <c r="K19" s="10"/>
      <c r="L19" s="11"/>
    </row>
    <row r="20" spans="2:12" ht="20.100000000000001" customHeight="1" x14ac:dyDescent="0.2">
      <c r="B20" s="11"/>
      <c r="C20" s="9" t="str">
        <f t="shared" si="0"/>
        <v>ACEH</v>
      </c>
      <c r="D20" s="11"/>
      <c r="E20" s="9" t="str">
        <f>E19</f>
        <v>ACEH TIMUR</v>
      </c>
      <c r="F20" s="9" t="s">
        <v>3504</v>
      </c>
      <c r="G20" s="11">
        <v>4</v>
      </c>
      <c r="H20" s="9" t="s">
        <v>3505</v>
      </c>
      <c r="I20" s="34" t="s">
        <v>3549</v>
      </c>
      <c r="J20" s="73">
        <v>1125</v>
      </c>
      <c r="K20" s="10"/>
      <c r="L20" s="11"/>
    </row>
    <row r="21" spans="2:12" ht="20.100000000000001" customHeight="1" thickBot="1" x14ac:dyDescent="0.25">
      <c r="B21" s="109"/>
      <c r="C21" s="121" t="str">
        <f t="shared" si="0"/>
        <v>ACEH</v>
      </c>
      <c r="D21" s="109"/>
      <c r="E21" s="121" t="str">
        <f>E20</f>
        <v>ACEH TIMUR</v>
      </c>
      <c r="F21" s="121" t="s">
        <v>3506</v>
      </c>
      <c r="G21" s="109">
        <v>5</v>
      </c>
      <c r="H21" s="121" t="s">
        <v>3790</v>
      </c>
      <c r="I21" s="93" t="s">
        <v>3549</v>
      </c>
      <c r="J21" s="123">
        <v>1678</v>
      </c>
      <c r="K21" s="20"/>
      <c r="L21" s="109"/>
    </row>
    <row r="22" spans="2:12" ht="20.100000000000001" customHeight="1" thickTop="1" x14ac:dyDescent="0.2">
      <c r="B22" s="124"/>
      <c r="C22" s="125" t="str">
        <f t="shared" si="0"/>
        <v>ACEH</v>
      </c>
      <c r="D22" s="124">
        <v>4</v>
      </c>
      <c r="E22" s="126" t="s">
        <v>150</v>
      </c>
      <c r="F22" s="126" t="s">
        <v>3507</v>
      </c>
      <c r="G22" s="124">
        <v>1</v>
      </c>
      <c r="H22" s="125" t="s">
        <v>3509</v>
      </c>
      <c r="I22" s="130" t="s">
        <v>3549</v>
      </c>
      <c r="J22" s="128">
        <v>2060</v>
      </c>
      <c r="K22" s="129"/>
      <c r="L22" s="124"/>
    </row>
    <row r="23" spans="2:12" ht="20.100000000000001" customHeight="1" thickBot="1" x14ac:dyDescent="0.25">
      <c r="B23" s="109"/>
      <c r="C23" s="121" t="str">
        <f t="shared" si="0"/>
        <v>ACEH</v>
      </c>
      <c r="D23" s="109"/>
      <c r="E23" s="110" t="str">
        <f>E22</f>
        <v>ACEH TENGAH</v>
      </c>
      <c r="F23" s="110" t="s">
        <v>3508</v>
      </c>
      <c r="G23" s="109">
        <v>2</v>
      </c>
      <c r="H23" s="121" t="s">
        <v>3502</v>
      </c>
      <c r="I23" s="93" t="s">
        <v>3549</v>
      </c>
      <c r="J23" s="123">
        <v>1429</v>
      </c>
      <c r="K23" s="20"/>
      <c r="L23" s="109"/>
    </row>
    <row r="24" spans="2:12" ht="20.100000000000001" customHeight="1" thickTop="1" thickBot="1" x14ac:dyDescent="0.25">
      <c r="B24" s="124"/>
      <c r="C24" s="125" t="str">
        <f t="shared" si="0"/>
        <v>ACEH</v>
      </c>
      <c r="D24" s="124">
        <v>5</v>
      </c>
      <c r="E24" s="125" t="s">
        <v>151</v>
      </c>
      <c r="F24" s="131">
        <v>0</v>
      </c>
      <c r="G24" s="124">
        <v>0</v>
      </c>
      <c r="H24" s="127" t="s">
        <v>3806</v>
      </c>
      <c r="I24" s="130"/>
      <c r="J24" s="128"/>
      <c r="K24" s="129"/>
      <c r="L24" s="124"/>
    </row>
    <row r="25" spans="2:12" ht="20.100000000000001" customHeight="1" thickTop="1" x14ac:dyDescent="0.2">
      <c r="B25" s="124"/>
      <c r="C25" s="125" t="str">
        <f t="shared" si="0"/>
        <v>ACEH</v>
      </c>
      <c r="D25" s="124">
        <v>6</v>
      </c>
      <c r="E25" s="125" t="s">
        <v>152</v>
      </c>
      <c r="F25" s="125" t="s">
        <v>3646</v>
      </c>
      <c r="G25" s="124">
        <v>1</v>
      </c>
      <c r="H25" s="125" t="s">
        <v>3647</v>
      </c>
      <c r="I25" s="130" t="s">
        <v>3549</v>
      </c>
      <c r="J25" s="128">
        <v>1215</v>
      </c>
      <c r="K25" s="129"/>
      <c r="L25" s="124"/>
    </row>
    <row r="26" spans="2:12" ht="20.100000000000001" customHeight="1" x14ac:dyDescent="0.2">
      <c r="B26" s="11"/>
      <c r="C26" s="9" t="str">
        <f t="shared" si="0"/>
        <v>ACEH</v>
      </c>
      <c r="D26" s="11"/>
      <c r="E26" s="9" t="str">
        <f>E25</f>
        <v>ACEH BESAR</v>
      </c>
      <c r="F26" s="9" t="s">
        <v>3648</v>
      </c>
      <c r="G26" s="11">
        <v>2</v>
      </c>
      <c r="H26" s="9" t="s">
        <v>3649</v>
      </c>
      <c r="I26" s="34" t="s">
        <v>3549</v>
      </c>
      <c r="J26" s="73">
        <v>1348</v>
      </c>
      <c r="K26" s="10"/>
      <c r="L26" s="11"/>
    </row>
    <row r="27" spans="2:12" ht="20.100000000000001" customHeight="1" x14ac:dyDescent="0.2">
      <c r="B27" s="11"/>
      <c r="C27" s="9" t="str">
        <f t="shared" si="0"/>
        <v>ACEH</v>
      </c>
      <c r="D27" s="11"/>
      <c r="E27" s="9" t="str">
        <f>E26</f>
        <v>ACEH BESAR</v>
      </c>
      <c r="F27" s="9" t="s">
        <v>3650</v>
      </c>
      <c r="G27" s="11">
        <v>3</v>
      </c>
      <c r="H27" s="9" t="s">
        <v>3651</v>
      </c>
      <c r="I27" s="34" t="s">
        <v>3549</v>
      </c>
      <c r="J27" s="73">
        <v>1185</v>
      </c>
      <c r="K27" s="10"/>
      <c r="L27" s="11"/>
    </row>
    <row r="28" spans="2:12" ht="20.100000000000001" customHeight="1" x14ac:dyDescent="0.2">
      <c r="B28" s="11"/>
      <c r="C28" s="9" t="str">
        <f t="shared" si="0"/>
        <v>ACEH</v>
      </c>
      <c r="D28" s="11"/>
      <c r="E28" s="9" t="str">
        <f>E27</f>
        <v>ACEH BESAR</v>
      </c>
      <c r="F28" s="9" t="s">
        <v>3652</v>
      </c>
      <c r="G28" s="11">
        <v>4</v>
      </c>
      <c r="H28" s="9" t="s">
        <v>3653</v>
      </c>
      <c r="I28" s="34" t="s">
        <v>3549</v>
      </c>
      <c r="J28" s="73">
        <v>1700</v>
      </c>
      <c r="K28" s="10"/>
      <c r="L28" s="11"/>
    </row>
    <row r="29" spans="2:12" ht="20.100000000000001" customHeight="1" x14ac:dyDescent="0.2">
      <c r="B29" s="11"/>
      <c r="C29" s="9" t="str">
        <f>C28</f>
        <v>ACEH</v>
      </c>
      <c r="D29" s="11"/>
      <c r="E29" s="9" t="str">
        <f>E28</f>
        <v>ACEH BESAR</v>
      </c>
      <c r="F29" s="9" t="s">
        <v>3654</v>
      </c>
      <c r="G29" s="11">
        <v>5</v>
      </c>
      <c r="H29" s="9" t="s">
        <v>3655</v>
      </c>
      <c r="I29" s="34" t="s">
        <v>3549</v>
      </c>
      <c r="J29" s="73">
        <v>2953</v>
      </c>
      <c r="K29" s="10"/>
      <c r="L29" s="11"/>
    </row>
    <row r="30" spans="2:12" ht="20.100000000000001" customHeight="1" thickBot="1" x14ac:dyDescent="0.25">
      <c r="B30" s="391"/>
      <c r="C30" s="9" t="str">
        <f>C29</f>
        <v>ACEH</v>
      </c>
      <c r="D30" s="11"/>
      <c r="E30" s="9" t="str">
        <f>E29</f>
        <v>ACEH BESAR</v>
      </c>
      <c r="F30" s="9" t="s">
        <v>4156</v>
      </c>
      <c r="G30" s="391">
        <v>6</v>
      </c>
      <c r="H30" s="397" t="s">
        <v>4157</v>
      </c>
      <c r="I30" s="34" t="s">
        <v>3549</v>
      </c>
      <c r="J30" s="398">
        <v>2221</v>
      </c>
      <c r="K30" s="406"/>
      <c r="L30" s="391"/>
    </row>
    <row r="31" spans="2:12" ht="20.100000000000001" customHeight="1" thickTop="1" x14ac:dyDescent="0.2">
      <c r="B31" s="124"/>
      <c r="C31" s="125" t="str">
        <f>C29</f>
        <v>ACEH</v>
      </c>
      <c r="D31" s="124">
        <v>7</v>
      </c>
      <c r="E31" s="125" t="s">
        <v>153</v>
      </c>
      <c r="F31" s="125" t="s">
        <v>3799</v>
      </c>
      <c r="G31" s="124">
        <v>1</v>
      </c>
      <c r="H31" s="125" t="s">
        <v>3795</v>
      </c>
      <c r="I31" s="130" t="s">
        <v>3549</v>
      </c>
      <c r="J31" s="128">
        <v>3750</v>
      </c>
      <c r="K31" s="129"/>
      <c r="L31" s="124"/>
    </row>
    <row r="32" spans="2:12" ht="20.100000000000001" customHeight="1" x14ac:dyDescent="0.2">
      <c r="B32" s="11"/>
      <c r="C32" s="9" t="str">
        <f t="shared" si="0"/>
        <v>ACEH</v>
      </c>
      <c r="D32" s="11"/>
      <c r="E32" s="9" t="str">
        <f>E31</f>
        <v>PIDIE</v>
      </c>
      <c r="F32" s="9" t="s">
        <v>3800</v>
      </c>
      <c r="G32" s="11">
        <v>2</v>
      </c>
      <c r="H32" s="9" t="s">
        <v>3796</v>
      </c>
      <c r="I32" s="34" t="s">
        <v>3549</v>
      </c>
      <c r="J32" s="73">
        <v>1971</v>
      </c>
      <c r="K32" s="10"/>
      <c r="L32" s="11"/>
    </row>
    <row r="33" spans="2:12" ht="20.100000000000001" customHeight="1" x14ac:dyDescent="0.2">
      <c r="B33" s="11"/>
      <c r="C33" s="9" t="str">
        <f t="shared" si="0"/>
        <v>ACEH</v>
      </c>
      <c r="D33" s="11"/>
      <c r="E33" s="9" t="str">
        <f>E32</f>
        <v>PIDIE</v>
      </c>
      <c r="F33" s="9" t="s">
        <v>3801</v>
      </c>
      <c r="G33" s="11">
        <v>3</v>
      </c>
      <c r="H33" s="9" t="s">
        <v>3797</v>
      </c>
      <c r="I33" s="34" t="s">
        <v>3549</v>
      </c>
      <c r="J33" s="73">
        <v>2216</v>
      </c>
      <c r="K33" s="10"/>
      <c r="L33" s="11"/>
    </row>
    <row r="34" spans="2:12" ht="20.100000000000001" customHeight="1" thickBot="1" x14ac:dyDescent="0.25">
      <c r="B34" s="109"/>
      <c r="C34" s="121" t="str">
        <f t="shared" si="0"/>
        <v>ACEH</v>
      </c>
      <c r="D34" s="109"/>
      <c r="E34" s="121" t="str">
        <f>E33</f>
        <v>PIDIE</v>
      </c>
      <c r="F34" s="121" t="s">
        <v>3802</v>
      </c>
      <c r="G34" s="109">
        <v>4</v>
      </c>
      <c r="H34" s="121" t="s">
        <v>3798</v>
      </c>
      <c r="I34" s="93" t="s">
        <v>3549</v>
      </c>
      <c r="J34" s="123">
        <v>2868</v>
      </c>
      <c r="K34" s="20"/>
      <c r="L34" s="109"/>
    </row>
    <row r="35" spans="2:12" ht="20.100000000000001" customHeight="1" thickTop="1" x14ac:dyDescent="0.2">
      <c r="B35" s="124"/>
      <c r="C35" s="125" t="str">
        <f t="shared" si="0"/>
        <v>ACEH</v>
      </c>
      <c r="D35" s="124">
        <v>8</v>
      </c>
      <c r="E35" s="125" t="s">
        <v>154</v>
      </c>
      <c r="F35" s="131" t="s">
        <v>4128</v>
      </c>
      <c r="G35" s="124">
        <v>1</v>
      </c>
      <c r="H35" s="125" t="s">
        <v>4131</v>
      </c>
      <c r="I35" s="130" t="s">
        <v>3549</v>
      </c>
      <c r="J35" s="128">
        <v>1828</v>
      </c>
      <c r="K35" s="129"/>
      <c r="L35" s="124"/>
    </row>
    <row r="36" spans="2:12" ht="20.100000000000001" customHeight="1" x14ac:dyDescent="0.2">
      <c r="B36" s="11"/>
      <c r="C36" s="9" t="str">
        <f t="shared" si="0"/>
        <v>ACEH</v>
      </c>
      <c r="D36" s="11"/>
      <c r="E36" s="9" t="str">
        <f>E35</f>
        <v>ACEH UTARA</v>
      </c>
      <c r="F36" s="63" t="s">
        <v>4129</v>
      </c>
      <c r="G36" s="11">
        <v>2</v>
      </c>
      <c r="H36" s="9" t="s">
        <v>4132</v>
      </c>
      <c r="I36" s="34" t="s">
        <v>3549</v>
      </c>
      <c r="J36" s="73">
        <v>1958</v>
      </c>
      <c r="K36" s="10"/>
      <c r="L36" s="11"/>
    </row>
    <row r="37" spans="2:12" ht="20.100000000000001" customHeight="1" thickBot="1" x14ac:dyDescent="0.25">
      <c r="B37" s="109"/>
      <c r="C37" s="121" t="str">
        <f t="shared" si="0"/>
        <v>ACEH</v>
      </c>
      <c r="D37" s="109"/>
      <c r="E37" s="121" t="str">
        <f>E36</f>
        <v>ACEH UTARA</v>
      </c>
      <c r="F37" s="122" t="s">
        <v>4130</v>
      </c>
      <c r="G37" s="109">
        <v>3</v>
      </c>
      <c r="H37" s="121" t="s">
        <v>4133</v>
      </c>
      <c r="I37" s="93" t="s">
        <v>3549</v>
      </c>
      <c r="J37" s="123">
        <v>2922</v>
      </c>
      <c r="K37" s="20"/>
      <c r="L37" s="109"/>
    </row>
    <row r="38" spans="2:12" ht="20.100000000000001" customHeight="1" thickTop="1" thickBot="1" x14ac:dyDescent="0.25">
      <c r="B38" s="124"/>
      <c r="C38" s="125" t="str">
        <f t="shared" si="0"/>
        <v>ACEH</v>
      </c>
      <c r="D38" s="124">
        <v>9</v>
      </c>
      <c r="E38" s="125" t="s">
        <v>155</v>
      </c>
      <c r="F38" s="125" t="s">
        <v>3662</v>
      </c>
      <c r="G38" s="124">
        <v>1</v>
      </c>
      <c r="H38" s="125" t="s">
        <v>4304</v>
      </c>
      <c r="I38" s="130" t="s">
        <v>3549</v>
      </c>
      <c r="J38" s="128">
        <v>945</v>
      </c>
      <c r="K38" s="129"/>
      <c r="L38" s="124"/>
    </row>
    <row r="39" spans="2:12" ht="20.100000000000001" customHeight="1" thickTop="1" x14ac:dyDescent="0.2">
      <c r="B39" s="124"/>
      <c r="C39" s="125" t="str">
        <f t="shared" ref="C39:C70" si="2">C38</f>
        <v>ACEH</v>
      </c>
      <c r="D39" s="124">
        <v>10</v>
      </c>
      <c r="E39" s="125" t="s">
        <v>156</v>
      </c>
      <c r="F39" s="125" t="s">
        <v>3510</v>
      </c>
      <c r="G39" s="124">
        <v>1</v>
      </c>
      <c r="H39" s="125" t="s">
        <v>3511</v>
      </c>
      <c r="I39" s="130" t="s">
        <v>3549</v>
      </c>
      <c r="J39" s="128">
        <v>1011</v>
      </c>
      <c r="K39" s="129"/>
      <c r="L39" s="124"/>
    </row>
    <row r="40" spans="2:12" ht="20.100000000000001" customHeight="1" x14ac:dyDescent="0.2">
      <c r="B40" s="11"/>
      <c r="C40" s="9" t="str">
        <f t="shared" si="2"/>
        <v>ACEH</v>
      </c>
      <c r="D40" s="11"/>
      <c r="E40" s="9" t="str">
        <f>E39</f>
        <v>ACEH SINGKIL</v>
      </c>
      <c r="F40" s="9" t="s">
        <v>3512</v>
      </c>
      <c r="G40" s="11">
        <v>2</v>
      </c>
      <c r="H40" s="9" t="s">
        <v>3550</v>
      </c>
      <c r="I40" s="34" t="s">
        <v>3549</v>
      </c>
      <c r="J40" s="73">
        <v>1451</v>
      </c>
      <c r="K40" s="10"/>
      <c r="L40" s="11"/>
    </row>
    <row r="41" spans="2:12" ht="20.100000000000001" customHeight="1" thickBot="1" x14ac:dyDescent="0.25">
      <c r="B41" s="109"/>
      <c r="C41" s="121" t="str">
        <f t="shared" si="2"/>
        <v>ACEH</v>
      </c>
      <c r="D41" s="109"/>
      <c r="E41" s="121" t="str">
        <f>E40</f>
        <v>ACEH SINGKIL</v>
      </c>
      <c r="F41" s="121" t="s">
        <v>3513</v>
      </c>
      <c r="G41" s="109">
        <v>3</v>
      </c>
      <c r="H41" s="121" t="s">
        <v>3514</v>
      </c>
      <c r="I41" s="93" t="s">
        <v>3549</v>
      </c>
      <c r="J41" s="123">
        <v>1211</v>
      </c>
      <c r="K41" s="20"/>
      <c r="L41" s="109"/>
    </row>
    <row r="42" spans="2:12" ht="20.100000000000001" customHeight="1" thickTop="1" x14ac:dyDescent="0.2">
      <c r="B42" s="124"/>
      <c r="C42" s="125" t="str">
        <f t="shared" si="2"/>
        <v>ACEH</v>
      </c>
      <c r="D42" s="124">
        <v>11</v>
      </c>
      <c r="E42" s="125" t="s">
        <v>157</v>
      </c>
      <c r="F42" s="125" t="s">
        <v>3515</v>
      </c>
      <c r="G42" s="124">
        <v>1</v>
      </c>
      <c r="H42" s="125" t="s">
        <v>4305</v>
      </c>
      <c r="I42" s="130" t="s">
        <v>3549</v>
      </c>
      <c r="J42" s="128">
        <v>1721</v>
      </c>
      <c r="K42" s="129"/>
      <c r="L42" s="124"/>
    </row>
    <row r="43" spans="2:12" ht="20.100000000000001" customHeight="1" x14ac:dyDescent="0.2">
      <c r="B43" s="11"/>
      <c r="C43" s="9" t="str">
        <f t="shared" si="2"/>
        <v>ACEH</v>
      </c>
      <c r="D43" s="11"/>
      <c r="E43" s="9" t="str">
        <f t="shared" ref="E43:E48" si="3">E42</f>
        <v>BIREUEN</v>
      </c>
      <c r="F43" s="9" t="s">
        <v>3516</v>
      </c>
      <c r="G43" s="11">
        <v>2</v>
      </c>
      <c r="H43" s="9" t="s">
        <v>4306</v>
      </c>
      <c r="I43" s="34" t="s">
        <v>3549</v>
      </c>
      <c r="J43" s="73">
        <v>4420</v>
      </c>
      <c r="K43" s="10"/>
      <c r="L43" s="11"/>
    </row>
    <row r="44" spans="2:12" ht="20.100000000000001" customHeight="1" x14ac:dyDescent="0.2">
      <c r="B44" s="11"/>
      <c r="C44" s="9" t="str">
        <f t="shared" si="2"/>
        <v>ACEH</v>
      </c>
      <c r="D44" s="11"/>
      <c r="E44" s="9" t="str">
        <f t="shared" si="3"/>
        <v>BIREUEN</v>
      </c>
      <c r="F44" s="9" t="s">
        <v>3516</v>
      </c>
      <c r="G44" s="11">
        <v>3</v>
      </c>
      <c r="H44" s="9" t="s">
        <v>3791</v>
      </c>
      <c r="I44" s="34" t="s">
        <v>3549</v>
      </c>
      <c r="J44" s="73">
        <v>3397</v>
      </c>
      <c r="K44" s="10"/>
      <c r="L44" s="11"/>
    </row>
    <row r="45" spans="2:12" ht="20.100000000000001" customHeight="1" x14ac:dyDescent="0.2">
      <c r="B45" s="11"/>
      <c r="C45" s="9" t="str">
        <f t="shared" si="2"/>
        <v>ACEH</v>
      </c>
      <c r="D45" s="11"/>
      <c r="E45" s="9" t="str">
        <f t="shared" si="3"/>
        <v>BIREUEN</v>
      </c>
      <c r="F45" s="9" t="s">
        <v>3517</v>
      </c>
      <c r="G45" s="11">
        <v>4</v>
      </c>
      <c r="H45" s="9" t="s">
        <v>3792</v>
      </c>
      <c r="I45" s="34" t="s">
        <v>3549</v>
      </c>
      <c r="J45" s="73">
        <v>2503</v>
      </c>
      <c r="K45" s="10"/>
      <c r="L45" s="11"/>
    </row>
    <row r="46" spans="2:12" ht="20.100000000000001" customHeight="1" x14ac:dyDescent="0.2">
      <c r="B46" s="11"/>
      <c r="C46" s="9" t="str">
        <f t="shared" si="2"/>
        <v>ACEH</v>
      </c>
      <c r="D46" s="11"/>
      <c r="E46" s="9" t="str">
        <f t="shared" si="3"/>
        <v>BIREUEN</v>
      </c>
      <c r="F46" s="9" t="s">
        <v>3518</v>
      </c>
      <c r="G46" s="11">
        <v>5</v>
      </c>
      <c r="H46" s="9" t="s">
        <v>884</v>
      </c>
      <c r="I46" s="34" t="s">
        <v>3549</v>
      </c>
      <c r="J46" s="73">
        <v>2205</v>
      </c>
      <c r="K46" s="10"/>
      <c r="L46" s="11"/>
    </row>
    <row r="47" spans="2:12" ht="20.100000000000001" customHeight="1" x14ac:dyDescent="0.2">
      <c r="B47" s="11"/>
      <c r="C47" s="9" t="str">
        <f t="shared" si="2"/>
        <v>ACEH</v>
      </c>
      <c r="D47" s="11"/>
      <c r="E47" s="9" t="str">
        <f t="shared" si="3"/>
        <v>BIREUEN</v>
      </c>
      <c r="F47" s="9" t="s">
        <v>3519</v>
      </c>
      <c r="G47" s="11">
        <v>6</v>
      </c>
      <c r="H47" s="9" t="s">
        <v>3520</v>
      </c>
      <c r="I47" s="34" t="s">
        <v>3549</v>
      </c>
      <c r="J47" s="73">
        <v>3590</v>
      </c>
      <c r="K47" s="10"/>
      <c r="L47" s="11"/>
    </row>
    <row r="48" spans="2:12" ht="20.100000000000001" customHeight="1" thickBot="1" x14ac:dyDescent="0.25">
      <c r="B48" s="109"/>
      <c r="C48" s="121" t="str">
        <f t="shared" si="2"/>
        <v>ACEH</v>
      </c>
      <c r="D48" s="109"/>
      <c r="E48" s="121" t="str">
        <f t="shared" si="3"/>
        <v>BIREUEN</v>
      </c>
      <c r="F48" s="121" t="s">
        <v>3521</v>
      </c>
      <c r="G48" s="109">
        <v>7</v>
      </c>
      <c r="H48" s="121" t="s">
        <v>3522</v>
      </c>
      <c r="I48" s="93" t="s">
        <v>3549</v>
      </c>
      <c r="J48" s="123">
        <v>2245</v>
      </c>
      <c r="K48" s="20"/>
      <c r="L48" s="109"/>
    </row>
    <row r="49" spans="2:12" ht="20.100000000000001" customHeight="1" thickTop="1" x14ac:dyDescent="0.2">
      <c r="B49" s="124"/>
      <c r="C49" s="125" t="str">
        <f t="shared" si="2"/>
        <v>ACEH</v>
      </c>
      <c r="D49" s="124">
        <v>12</v>
      </c>
      <c r="E49" s="126" t="s">
        <v>158</v>
      </c>
      <c r="F49" s="126" t="s">
        <v>3523</v>
      </c>
      <c r="G49" s="124">
        <v>1</v>
      </c>
      <c r="H49" s="125" t="s">
        <v>3524</v>
      </c>
      <c r="I49" s="130" t="s">
        <v>3549</v>
      </c>
      <c r="J49" s="128">
        <v>1906</v>
      </c>
      <c r="K49" s="129"/>
      <c r="L49" s="124"/>
    </row>
    <row r="50" spans="2:12" ht="20.100000000000001" customHeight="1" x14ac:dyDescent="0.2">
      <c r="B50" s="11"/>
      <c r="C50" s="9" t="str">
        <f t="shared" si="2"/>
        <v>ACEH</v>
      </c>
      <c r="D50" s="11"/>
      <c r="E50" s="12" t="str">
        <f>E49</f>
        <v>ACEH BARAT DAYA</v>
      </c>
      <c r="F50" s="12" t="s">
        <v>3526</v>
      </c>
      <c r="G50" s="11">
        <v>2</v>
      </c>
      <c r="H50" s="9" t="s">
        <v>3525</v>
      </c>
      <c r="I50" s="34" t="s">
        <v>3549</v>
      </c>
      <c r="J50" s="73">
        <v>1764</v>
      </c>
      <c r="K50" s="10"/>
      <c r="L50" s="11"/>
    </row>
    <row r="51" spans="2:12" ht="20.100000000000001" customHeight="1" thickBot="1" x14ac:dyDescent="0.25">
      <c r="B51" s="109"/>
      <c r="C51" s="121" t="str">
        <f t="shared" si="2"/>
        <v>ACEH</v>
      </c>
      <c r="D51" s="109"/>
      <c r="E51" s="110" t="str">
        <f>E50</f>
        <v>ACEH BARAT DAYA</v>
      </c>
      <c r="F51" s="110" t="s">
        <v>3527</v>
      </c>
      <c r="G51" s="109">
        <v>3</v>
      </c>
      <c r="H51" s="121" t="s">
        <v>3528</v>
      </c>
      <c r="I51" s="93" t="s">
        <v>3549</v>
      </c>
      <c r="J51" s="123">
        <v>1385</v>
      </c>
      <c r="K51" s="20"/>
      <c r="L51" s="109"/>
    </row>
    <row r="52" spans="2:12" ht="20.100000000000001" customHeight="1" thickTop="1" x14ac:dyDescent="0.2">
      <c r="B52" s="124"/>
      <c r="C52" s="125" t="str">
        <f t="shared" si="2"/>
        <v>ACEH</v>
      </c>
      <c r="D52" s="124">
        <v>13</v>
      </c>
      <c r="E52" s="126" t="s">
        <v>159</v>
      </c>
      <c r="F52" s="126" t="s">
        <v>3529</v>
      </c>
      <c r="G52" s="124">
        <v>1</v>
      </c>
      <c r="H52" s="125" t="s">
        <v>3531</v>
      </c>
      <c r="I52" s="130" t="s">
        <v>3549</v>
      </c>
      <c r="J52" s="128">
        <v>1524</v>
      </c>
      <c r="K52" s="129"/>
      <c r="L52" s="124"/>
    </row>
    <row r="53" spans="2:12" ht="20.100000000000001" customHeight="1" x14ac:dyDescent="0.2">
      <c r="B53" s="11"/>
      <c r="C53" s="9" t="str">
        <f t="shared" si="2"/>
        <v>ACEH</v>
      </c>
      <c r="D53" s="11"/>
      <c r="E53" s="12" t="str">
        <f>E52</f>
        <v>GAYO LUES</v>
      </c>
      <c r="F53" s="12" t="s">
        <v>3529</v>
      </c>
      <c r="G53" s="11">
        <v>2</v>
      </c>
      <c r="H53" s="9" t="s">
        <v>3532</v>
      </c>
      <c r="I53" s="34" t="s">
        <v>3549</v>
      </c>
      <c r="J53" s="73">
        <v>1329</v>
      </c>
      <c r="K53" s="10"/>
      <c r="L53" s="11"/>
    </row>
    <row r="54" spans="2:12" ht="20.100000000000001" customHeight="1" x14ac:dyDescent="0.2">
      <c r="B54" s="11"/>
      <c r="C54" s="9" t="str">
        <f t="shared" si="2"/>
        <v>ACEH</v>
      </c>
      <c r="D54" s="11"/>
      <c r="E54" s="12" t="str">
        <f>E53</f>
        <v>GAYO LUES</v>
      </c>
      <c r="F54" s="12" t="s">
        <v>3530</v>
      </c>
      <c r="G54" s="11">
        <v>3</v>
      </c>
      <c r="H54" s="9" t="s">
        <v>3533</v>
      </c>
      <c r="I54" s="34" t="s">
        <v>3549</v>
      </c>
      <c r="J54" s="73">
        <v>1291</v>
      </c>
      <c r="K54" s="10"/>
      <c r="L54" s="11"/>
    </row>
    <row r="55" spans="2:12" ht="20.100000000000001" customHeight="1" thickBot="1" x14ac:dyDescent="0.25">
      <c r="B55" s="109"/>
      <c r="C55" s="121" t="str">
        <f t="shared" si="2"/>
        <v>ACEH</v>
      </c>
      <c r="D55" s="109"/>
      <c r="E55" s="110" t="str">
        <f>E54</f>
        <v>GAYO LUES</v>
      </c>
      <c r="F55" s="110" t="s">
        <v>3534</v>
      </c>
      <c r="G55" s="109">
        <v>4</v>
      </c>
      <c r="H55" s="121" t="s">
        <v>3535</v>
      </c>
      <c r="I55" s="93" t="s">
        <v>3549</v>
      </c>
      <c r="J55" s="123">
        <v>831</v>
      </c>
      <c r="K55" s="20"/>
      <c r="L55" s="109"/>
    </row>
    <row r="56" spans="2:12" ht="20.100000000000001" customHeight="1" thickTop="1" x14ac:dyDescent="0.2">
      <c r="B56" s="124"/>
      <c r="C56" s="125" t="str">
        <f t="shared" si="2"/>
        <v>ACEH</v>
      </c>
      <c r="D56" s="124">
        <v>14</v>
      </c>
      <c r="E56" s="125" t="s">
        <v>160</v>
      </c>
      <c r="F56" s="125" t="s">
        <v>3536</v>
      </c>
      <c r="G56" s="124">
        <v>1</v>
      </c>
      <c r="H56" s="125" t="s">
        <v>4307</v>
      </c>
      <c r="I56" s="130" t="s">
        <v>3549</v>
      </c>
      <c r="J56" s="128">
        <v>557</v>
      </c>
      <c r="K56" s="129"/>
      <c r="L56" s="124"/>
    </row>
    <row r="57" spans="2:12" ht="20.100000000000001" customHeight="1" thickBot="1" x14ac:dyDescent="0.25">
      <c r="B57" s="109"/>
      <c r="C57" s="121" t="str">
        <f t="shared" si="2"/>
        <v>ACEH</v>
      </c>
      <c r="D57" s="109"/>
      <c r="E57" s="121" t="str">
        <f>E56</f>
        <v>ACEH JAYA</v>
      </c>
      <c r="F57" s="121" t="s">
        <v>3537</v>
      </c>
      <c r="G57" s="109">
        <v>2</v>
      </c>
      <c r="H57" s="121" t="s">
        <v>3538</v>
      </c>
      <c r="I57" s="93" t="s">
        <v>3551</v>
      </c>
      <c r="J57" s="123">
        <v>856</v>
      </c>
      <c r="K57" s="20"/>
      <c r="L57" s="109"/>
    </row>
    <row r="58" spans="2:12" ht="20.100000000000001" customHeight="1" thickTop="1" thickBot="1" x14ac:dyDescent="0.25">
      <c r="B58" s="132"/>
      <c r="C58" s="133" t="str">
        <f t="shared" si="2"/>
        <v>ACEH</v>
      </c>
      <c r="D58" s="132">
        <v>15</v>
      </c>
      <c r="E58" s="133" t="s">
        <v>161</v>
      </c>
      <c r="F58" s="133" t="s">
        <v>3539</v>
      </c>
      <c r="G58" s="132">
        <v>1</v>
      </c>
      <c r="H58" s="133" t="s">
        <v>3540</v>
      </c>
      <c r="I58" s="134" t="s">
        <v>3549</v>
      </c>
      <c r="J58" s="135">
        <v>1320</v>
      </c>
      <c r="K58" s="136"/>
      <c r="L58" s="132"/>
    </row>
    <row r="59" spans="2:12" ht="20.100000000000001" customHeight="1" thickTop="1" thickBot="1" x14ac:dyDescent="0.25">
      <c r="B59" s="137"/>
      <c r="C59" s="138" t="str">
        <f t="shared" si="2"/>
        <v>ACEH</v>
      </c>
      <c r="D59" s="137">
        <v>16</v>
      </c>
      <c r="E59" s="138" t="s">
        <v>162</v>
      </c>
      <c r="F59" s="139">
        <v>0</v>
      </c>
      <c r="G59" s="137">
        <v>0</v>
      </c>
      <c r="H59" s="140" t="s">
        <v>3806</v>
      </c>
      <c r="I59" s="141"/>
      <c r="J59" s="142"/>
      <c r="K59" s="143"/>
      <c r="L59" s="137"/>
    </row>
    <row r="60" spans="2:12" ht="20.100000000000001" customHeight="1" thickTop="1" x14ac:dyDescent="0.2">
      <c r="B60" s="124"/>
      <c r="C60" s="125" t="str">
        <f t="shared" si="2"/>
        <v>ACEH</v>
      </c>
      <c r="D60" s="124">
        <v>17</v>
      </c>
      <c r="E60" s="126" t="s">
        <v>163</v>
      </c>
      <c r="F60" s="126" t="s">
        <v>3541</v>
      </c>
      <c r="G60" s="124">
        <v>1</v>
      </c>
      <c r="H60" s="125" t="s">
        <v>3542</v>
      </c>
      <c r="I60" s="130" t="s">
        <v>3549</v>
      </c>
      <c r="J60" s="128">
        <v>1999</v>
      </c>
      <c r="K60" s="129"/>
      <c r="L60" s="124"/>
    </row>
    <row r="61" spans="2:12" ht="20.100000000000001" customHeight="1" x14ac:dyDescent="0.2">
      <c r="B61" s="11"/>
      <c r="C61" s="9" t="str">
        <f t="shared" si="2"/>
        <v>ACEH</v>
      </c>
      <c r="D61" s="11"/>
      <c r="E61" s="12" t="str">
        <f>E60</f>
        <v>BENER MERIAH</v>
      </c>
      <c r="F61" s="12" t="s">
        <v>3543</v>
      </c>
      <c r="G61" s="11">
        <v>2</v>
      </c>
      <c r="H61" s="9" t="s">
        <v>3544</v>
      </c>
      <c r="I61" s="34" t="s">
        <v>3549</v>
      </c>
      <c r="J61" s="73">
        <v>1635</v>
      </c>
      <c r="K61" s="10"/>
      <c r="L61" s="11"/>
    </row>
    <row r="62" spans="2:12" ht="20.100000000000001" customHeight="1" thickBot="1" x14ac:dyDescent="0.25">
      <c r="B62" s="109"/>
      <c r="C62" s="121" t="str">
        <f t="shared" si="2"/>
        <v>ACEH</v>
      </c>
      <c r="D62" s="109"/>
      <c r="E62" s="110" t="str">
        <f>E61</f>
        <v>BENER MERIAH</v>
      </c>
      <c r="F62" s="110" t="s">
        <v>3545</v>
      </c>
      <c r="G62" s="109">
        <v>3</v>
      </c>
      <c r="H62" s="121" t="s">
        <v>4308</v>
      </c>
      <c r="I62" s="93" t="s">
        <v>3549</v>
      </c>
      <c r="J62" s="123">
        <v>1522</v>
      </c>
      <c r="K62" s="20"/>
      <c r="L62" s="109"/>
    </row>
    <row r="63" spans="2:12" ht="20.100000000000001" customHeight="1" thickTop="1" thickBot="1" x14ac:dyDescent="0.25">
      <c r="B63" s="124"/>
      <c r="C63" s="125" t="str">
        <f t="shared" si="2"/>
        <v>ACEH</v>
      </c>
      <c r="D63" s="124">
        <v>18</v>
      </c>
      <c r="E63" s="125" t="s">
        <v>164</v>
      </c>
      <c r="F63" s="125" t="s">
        <v>3546</v>
      </c>
      <c r="G63" s="124">
        <v>1</v>
      </c>
      <c r="H63" s="125" t="s">
        <v>3547</v>
      </c>
      <c r="I63" s="130" t="s">
        <v>3549</v>
      </c>
      <c r="J63" s="128">
        <v>2278</v>
      </c>
      <c r="K63" s="129"/>
      <c r="L63" s="124"/>
    </row>
    <row r="64" spans="2:12" ht="20.100000000000001" customHeight="1" thickTop="1" thickBot="1" x14ac:dyDescent="0.25">
      <c r="B64" s="109"/>
      <c r="C64" s="121" t="str">
        <f t="shared" si="2"/>
        <v>ACEH</v>
      </c>
      <c r="D64" s="109"/>
      <c r="E64" s="121" t="str">
        <f>E63</f>
        <v>PIDIE JAYA</v>
      </c>
      <c r="F64" s="125" t="s">
        <v>4158</v>
      </c>
      <c r="G64" s="109">
        <v>2</v>
      </c>
      <c r="H64" s="121" t="s">
        <v>4309</v>
      </c>
      <c r="I64" s="93" t="s">
        <v>3549</v>
      </c>
      <c r="J64" s="123">
        <v>1338</v>
      </c>
      <c r="K64" s="20"/>
      <c r="L64" s="109"/>
    </row>
    <row r="65" spans="2:12" ht="20.100000000000001" customHeight="1" thickTop="1" thickBot="1" x14ac:dyDescent="0.25">
      <c r="B65" s="124"/>
      <c r="C65" s="125" t="str">
        <f t="shared" si="2"/>
        <v>ACEH</v>
      </c>
      <c r="D65" s="124">
        <v>19</v>
      </c>
      <c r="E65" s="125" t="s">
        <v>15</v>
      </c>
      <c r="F65" s="125" t="s">
        <v>3804</v>
      </c>
      <c r="G65" s="124">
        <v>1</v>
      </c>
      <c r="H65" s="125" t="s">
        <v>3803</v>
      </c>
      <c r="I65" s="130" t="s">
        <v>3549</v>
      </c>
      <c r="J65" s="128">
        <v>1820</v>
      </c>
      <c r="K65" s="129"/>
      <c r="L65" s="124"/>
    </row>
    <row r="66" spans="2:12" ht="20.100000000000001" customHeight="1" thickTop="1" thickBot="1" x14ac:dyDescent="0.25">
      <c r="B66" s="124"/>
      <c r="C66" s="125" t="str">
        <f t="shared" si="2"/>
        <v>ACEH</v>
      </c>
      <c r="D66" s="124">
        <v>20</v>
      </c>
      <c r="E66" s="125" t="s">
        <v>17</v>
      </c>
      <c r="F66" s="131">
        <v>0</v>
      </c>
      <c r="G66" s="124">
        <v>0</v>
      </c>
      <c r="H66" s="127" t="s">
        <v>3806</v>
      </c>
      <c r="I66" s="130"/>
      <c r="J66" s="128"/>
      <c r="K66" s="129"/>
      <c r="L66" s="124"/>
    </row>
    <row r="67" spans="2:12" ht="20.100000000000001" customHeight="1" thickTop="1" thickBot="1" x14ac:dyDescent="0.25">
      <c r="B67" s="124"/>
      <c r="C67" s="125" t="str">
        <f t="shared" si="2"/>
        <v>ACEH</v>
      </c>
      <c r="D67" s="124">
        <v>21</v>
      </c>
      <c r="E67" s="125" t="s">
        <v>19</v>
      </c>
      <c r="F67" s="125" t="s">
        <v>3494</v>
      </c>
      <c r="G67" s="124">
        <v>1</v>
      </c>
      <c r="H67" s="125" t="s">
        <v>3495</v>
      </c>
      <c r="I67" s="130" t="s">
        <v>3551</v>
      </c>
      <c r="J67" s="128">
        <v>843</v>
      </c>
      <c r="K67" s="129"/>
      <c r="L67" s="124"/>
    </row>
    <row r="68" spans="2:12" ht="20.100000000000001" customHeight="1" thickTop="1" thickBot="1" x14ac:dyDescent="0.25">
      <c r="B68" s="109"/>
      <c r="C68" s="121" t="str">
        <f t="shared" si="2"/>
        <v>ACEH</v>
      </c>
      <c r="D68" s="109"/>
      <c r="E68" s="121" t="str">
        <f>E67</f>
        <v>KOTA LHOKSEUMAWE</v>
      </c>
      <c r="F68" s="125" t="s">
        <v>4159</v>
      </c>
      <c r="G68" s="109">
        <v>2</v>
      </c>
      <c r="H68" s="121" t="s">
        <v>3496</v>
      </c>
      <c r="I68" s="93" t="s">
        <v>3551</v>
      </c>
      <c r="J68" s="123">
        <v>1393</v>
      </c>
      <c r="K68" s="20"/>
      <c r="L68" s="109"/>
    </row>
    <row r="69" spans="2:12" ht="20.100000000000001" customHeight="1" thickTop="1" thickBot="1" x14ac:dyDescent="0.25">
      <c r="B69" s="124"/>
      <c r="C69" s="125" t="str">
        <f t="shared" si="2"/>
        <v>ACEH</v>
      </c>
      <c r="D69" s="124">
        <v>22</v>
      </c>
      <c r="E69" s="125" t="s">
        <v>21</v>
      </c>
      <c r="F69" s="131">
        <v>0</v>
      </c>
      <c r="G69" s="124">
        <v>0</v>
      </c>
      <c r="H69" s="127" t="s">
        <v>3806</v>
      </c>
      <c r="I69" s="130"/>
      <c r="J69" s="128"/>
      <c r="K69" s="129"/>
      <c r="L69" s="124"/>
    </row>
    <row r="70" spans="2:12" ht="20.100000000000001" customHeight="1" thickTop="1" thickBot="1" x14ac:dyDescent="0.25">
      <c r="B70" s="132"/>
      <c r="C70" s="133" t="str">
        <f t="shared" si="2"/>
        <v>ACEH</v>
      </c>
      <c r="D70" s="132">
        <v>23</v>
      </c>
      <c r="E70" s="144" t="s">
        <v>23</v>
      </c>
      <c r="F70" s="145" t="s">
        <v>4135</v>
      </c>
      <c r="G70" s="132">
        <v>1</v>
      </c>
      <c r="H70" s="133" t="s">
        <v>4134</v>
      </c>
      <c r="I70" s="134" t="s">
        <v>3549</v>
      </c>
      <c r="J70" s="147">
        <v>1133</v>
      </c>
      <c r="K70" s="136"/>
      <c r="L70" s="132"/>
    </row>
    <row r="71" spans="2:12" ht="20.100000000000001" customHeight="1" thickTop="1" x14ac:dyDescent="0.2">
      <c r="B71" s="159">
        <v>2</v>
      </c>
      <c r="C71" s="160" t="s">
        <v>24</v>
      </c>
      <c r="D71" s="161"/>
      <c r="E71" s="148" t="s">
        <v>3805</v>
      </c>
      <c r="F71" s="162" t="s">
        <v>138</v>
      </c>
      <c r="G71" s="159">
        <v>1</v>
      </c>
      <c r="H71" s="163" t="s">
        <v>139</v>
      </c>
      <c r="I71" s="164" t="s">
        <v>3551</v>
      </c>
      <c r="J71" s="165">
        <v>14348</v>
      </c>
      <c r="K71" s="166"/>
      <c r="L71" s="159"/>
    </row>
    <row r="72" spans="2:12" ht="20.100000000000001" customHeight="1" x14ac:dyDescent="0.2">
      <c r="B72" s="11"/>
      <c r="C72" s="9" t="str">
        <f t="shared" ref="C72:C103" si="4">C71</f>
        <v>SUMATERA UTARA</v>
      </c>
      <c r="D72" s="11"/>
      <c r="E72" s="12" t="str">
        <f>E71</f>
        <v>PROV. SUMATERA UTARA</v>
      </c>
      <c r="F72" s="9" t="s">
        <v>141</v>
      </c>
      <c r="G72" s="11">
        <v>2</v>
      </c>
      <c r="H72" s="9" t="s">
        <v>142</v>
      </c>
      <c r="I72" s="11" t="s">
        <v>3549</v>
      </c>
      <c r="J72" s="73">
        <v>30253</v>
      </c>
      <c r="K72" s="10"/>
      <c r="L72" s="11"/>
    </row>
    <row r="73" spans="2:12" ht="20.100000000000001" customHeight="1" x14ac:dyDescent="0.2">
      <c r="B73" s="11"/>
      <c r="C73" s="9" t="str">
        <f t="shared" si="4"/>
        <v>SUMATERA UTARA</v>
      </c>
      <c r="D73" s="11"/>
      <c r="E73" s="12" t="str">
        <f>E72</f>
        <v>PROV. SUMATERA UTARA</v>
      </c>
      <c r="F73" s="9" t="s">
        <v>143</v>
      </c>
      <c r="G73" s="11">
        <v>3</v>
      </c>
      <c r="H73" s="9" t="s">
        <v>144</v>
      </c>
      <c r="I73" s="11" t="s">
        <v>3549</v>
      </c>
      <c r="J73" s="73">
        <v>32487</v>
      </c>
      <c r="K73" s="10"/>
      <c r="L73" s="11"/>
    </row>
    <row r="74" spans="2:12" ht="20.100000000000001" customHeight="1" thickBot="1" x14ac:dyDescent="0.25">
      <c r="B74" s="109"/>
      <c r="C74" s="121" t="str">
        <f t="shared" si="4"/>
        <v>SUMATERA UTARA</v>
      </c>
      <c r="D74" s="109"/>
      <c r="E74" s="110" t="str">
        <f>E73</f>
        <v>PROV. SUMATERA UTARA</v>
      </c>
      <c r="F74" s="121" t="s">
        <v>145</v>
      </c>
      <c r="G74" s="109">
        <v>4</v>
      </c>
      <c r="H74" s="121" t="s">
        <v>146</v>
      </c>
      <c r="I74" s="109" t="s">
        <v>3549</v>
      </c>
      <c r="J74" s="123">
        <v>15560</v>
      </c>
      <c r="K74" s="20"/>
      <c r="L74" s="109"/>
    </row>
    <row r="75" spans="2:12" ht="20.100000000000001" customHeight="1" thickTop="1" thickBot="1" x14ac:dyDescent="0.25">
      <c r="B75" s="137"/>
      <c r="C75" s="138" t="str">
        <f t="shared" si="4"/>
        <v>SUMATERA UTARA</v>
      </c>
      <c r="D75" s="137">
        <v>1</v>
      </c>
      <c r="E75" s="158" t="s">
        <v>165</v>
      </c>
      <c r="F75" s="138" t="s">
        <v>333</v>
      </c>
      <c r="G75" s="137">
        <v>1</v>
      </c>
      <c r="H75" s="138" t="s">
        <v>334</v>
      </c>
      <c r="I75" s="137" t="s">
        <v>3549</v>
      </c>
      <c r="J75" s="142">
        <v>1582</v>
      </c>
      <c r="K75" s="143"/>
      <c r="L75" s="137"/>
    </row>
    <row r="76" spans="2:12" ht="20.100000000000001" customHeight="1" thickTop="1" x14ac:dyDescent="0.2">
      <c r="B76" s="124"/>
      <c r="C76" s="125" t="str">
        <f t="shared" si="4"/>
        <v>SUMATERA UTARA</v>
      </c>
      <c r="D76" s="124">
        <v>2</v>
      </c>
      <c r="E76" s="126" t="s">
        <v>166</v>
      </c>
      <c r="F76" s="125" t="s">
        <v>335</v>
      </c>
      <c r="G76" s="124">
        <v>1</v>
      </c>
      <c r="H76" s="125" t="s">
        <v>336</v>
      </c>
      <c r="I76" s="124" t="s">
        <v>3549</v>
      </c>
      <c r="J76" s="128">
        <v>3257</v>
      </c>
      <c r="K76" s="129"/>
      <c r="L76" s="124"/>
    </row>
    <row r="77" spans="2:12" ht="20.100000000000001" customHeight="1" x14ac:dyDescent="0.2">
      <c r="B77" s="99"/>
      <c r="C77" s="149" t="str">
        <f t="shared" si="4"/>
        <v>SUMATERA UTARA</v>
      </c>
      <c r="D77" s="99"/>
      <c r="E77" s="150" t="str">
        <f>E76</f>
        <v>TAPANULI UTARA</v>
      </c>
      <c r="F77" s="149" t="s">
        <v>337</v>
      </c>
      <c r="G77" s="99">
        <v>2</v>
      </c>
      <c r="H77" s="149" t="s">
        <v>338</v>
      </c>
      <c r="I77" s="99" t="s">
        <v>3549</v>
      </c>
      <c r="J77" s="151">
        <v>1825</v>
      </c>
      <c r="K77" s="35"/>
      <c r="L77" s="99"/>
    </row>
    <row r="78" spans="2:12" ht="20.100000000000001" customHeight="1" thickBot="1" x14ac:dyDescent="0.25">
      <c r="B78" s="109"/>
      <c r="C78" s="121" t="str">
        <f t="shared" si="4"/>
        <v>SUMATERA UTARA</v>
      </c>
      <c r="D78" s="109"/>
      <c r="E78" s="110" t="str">
        <f>E77</f>
        <v>TAPANULI UTARA</v>
      </c>
      <c r="F78" s="121" t="s">
        <v>339</v>
      </c>
      <c r="G78" s="109">
        <v>3</v>
      </c>
      <c r="H78" s="121" t="s">
        <v>340</v>
      </c>
      <c r="I78" s="109" t="s">
        <v>3549</v>
      </c>
      <c r="J78" s="123">
        <v>2814</v>
      </c>
      <c r="K78" s="20"/>
      <c r="L78" s="109"/>
    </row>
    <row r="79" spans="2:12" ht="20.100000000000001" customHeight="1" thickTop="1" thickBot="1" x14ac:dyDescent="0.25">
      <c r="B79" s="137"/>
      <c r="C79" s="138" t="str">
        <f t="shared" si="4"/>
        <v>SUMATERA UTARA</v>
      </c>
      <c r="D79" s="137">
        <v>3</v>
      </c>
      <c r="E79" s="158" t="s">
        <v>167</v>
      </c>
      <c r="F79" s="138" t="s">
        <v>341</v>
      </c>
      <c r="G79" s="137">
        <v>1</v>
      </c>
      <c r="H79" s="138" t="s">
        <v>374</v>
      </c>
      <c r="I79" s="137" t="s">
        <v>3549</v>
      </c>
      <c r="J79" s="142">
        <v>2710</v>
      </c>
      <c r="K79" s="143"/>
      <c r="L79" s="137"/>
    </row>
    <row r="80" spans="2:12" ht="20.100000000000001" customHeight="1" thickTop="1" thickBot="1" x14ac:dyDescent="0.25">
      <c r="B80" s="137"/>
      <c r="C80" s="138" t="str">
        <f t="shared" si="4"/>
        <v>SUMATERA UTARA</v>
      </c>
      <c r="D80" s="137">
        <v>4</v>
      </c>
      <c r="E80" s="158" t="s">
        <v>168</v>
      </c>
      <c r="F80" s="138">
        <v>0</v>
      </c>
      <c r="G80" s="137">
        <v>0</v>
      </c>
      <c r="H80" s="140" t="s">
        <v>3806</v>
      </c>
      <c r="I80" s="137"/>
      <c r="J80" s="142"/>
      <c r="K80" s="143"/>
      <c r="L80" s="137"/>
    </row>
    <row r="81" spans="2:12" ht="20.100000000000001" customHeight="1" thickTop="1" thickBot="1" x14ac:dyDescent="0.25">
      <c r="B81" s="137"/>
      <c r="C81" s="138" t="str">
        <f t="shared" si="4"/>
        <v>SUMATERA UTARA</v>
      </c>
      <c r="D81" s="137">
        <v>5</v>
      </c>
      <c r="E81" s="158" t="s">
        <v>169</v>
      </c>
      <c r="F81" s="138" t="s">
        <v>342</v>
      </c>
      <c r="G81" s="137">
        <v>1</v>
      </c>
      <c r="H81" s="138" t="s">
        <v>343</v>
      </c>
      <c r="I81" s="137" t="s">
        <v>3549</v>
      </c>
      <c r="J81" s="142">
        <v>3695</v>
      </c>
      <c r="K81" s="143"/>
      <c r="L81" s="137"/>
    </row>
    <row r="82" spans="2:12" ht="20.100000000000001" customHeight="1" thickTop="1" x14ac:dyDescent="0.2">
      <c r="B82" s="124"/>
      <c r="C82" s="125" t="str">
        <f t="shared" si="4"/>
        <v>SUMATERA UTARA</v>
      </c>
      <c r="D82" s="124">
        <v>6</v>
      </c>
      <c r="E82" s="126" t="s">
        <v>170</v>
      </c>
      <c r="F82" s="125" t="s">
        <v>344</v>
      </c>
      <c r="G82" s="124">
        <v>1</v>
      </c>
      <c r="H82" s="125" t="s">
        <v>354</v>
      </c>
      <c r="I82" s="124" t="s">
        <v>3549</v>
      </c>
      <c r="J82" s="128">
        <v>3069</v>
      </c>
      <c r="K82" s="129"/>
      <c r="L82" s="124"/>
    </row>
    <row r="83" spans="2:12" ht="20.100000000000001" customHeight="1" thickBot="1" x14ac:dyDescent="0.25">
      <c r="B83" s="152"/>
      <c r="C83" s="153" t="str">
        <f t="shared" si="4"/>
        <v>SUMATERA UTARA</v>
      </c>
      <c r="D83" s="152"/>
      <c r="E83" s="154" t="str">
        <f>E82</f>
        <v>KARO</v>
      </c>
      <c r="F83" s="153" t="s">
        <v>355</v>
      </c>
      <c r="G83" s="152">
        <v>2</v>
      </c>
      <c r="H83" s="153" t="s">
        <v>4310</v>
      </c>
      <c r="I83" s="152" t="s">
        <v>3549</v>
      </c>
      <c r="J83" s="155">
        <v>3148</v>
      </c>
      <c r="K83" s="156"/>
      <c r="L83" s="152"/>
    </row>
    <row r="84" spans="2:12" ht="20.100000000000001" customHeight="1" thickTop="1" x14ac:dyDescent="0.2">
      <c r="B84" s="124"/>
      <c r="C84" s="125" t="str">
        <f t="shared" si="4"/>
        <v>SUMATERA UTARA</v>
      </c>
      <c r="D84" s="124">
        <v>7</v>
      </c>
      <c r="E84" s="126" t="s">
        <v>171</v>
      </c>
      <c r="F84" s="125" t="s">
        <v>375</v>
      </c>
      <c r="G84" s="124">
        <v>1</v>
      </c>
      <c r="H84" s="125" t="s">
        <v>377</v>
      </c>
      <c r="I84" s="124" t="s">
        <v>3551</v>
      </c>
      <c r="J84" s="128">
        <v>8457</v>
      </c>
      <c r="K84" s="129"/>
      <c r="L84" s="124"/>
    </row>
    <row r="85" spans="2:12" ht="20.100000000000001" customHeight="1" x14ac:dyDescent="0.2">
      <c r="B85" s="99"/>
      <c r="C85" s="149" t="str">
        <f t="shared" si="4"/>
        <v>SUMATERA UTARA</v>
      </c>
      <c r="D85" s="99"/>
      <c r="E85" s="150" t="str">
        <f>E84</f>
        <v>DELI SERDANG</v>
      </c>
      <c r="F85" s="149" t="s">
        <v>378</v>
      </c>
      <c r="G85" s="99">
        <v>2</v>
      </c>
      <c r="H85" s="149" t="s">
        <v>379</v>
      </c>
      <c r="I85" s="99" t="s">
        <v>3549</v>
      </c>
      <c r="J85" s="151">
        <v>4473</v>
      </c>
      <c r="K85" s="35"/>
      <c r="L85" s="99"/>
    </row>
    <row r="86" spans="2:12" ht="20.100000000000001" customHeight="1" thickBot="1" x14ac:dyDescent="0.25">
      <c r="B86" s="109"/>
      <c r="C86" s="121" t="str">
        <f t="shared" si="4"/>
        <v>SUMATERA UTARA</v>
      </c>
      <c r="D86" s="109"/>
      <c r="E86" s="110" t="str">
        <f>E85</f>
        <v>DELI SERDANG</v>
      </c>
      <c r="F86" s="121" t="s">
        <v>380</v>
      </c>
      <c r="G86" s="109">
        <v>3</v>
      </c>
      <c r="H86" s="121" t="s">
        <v>381</v>
      </c>
      <c r="I86" s="109" t="s">
        <v>3549</v>
      </c>
      <c r="J86" s="123">
        <v>8813</v>
      </c>
      <c r="K86" s="20"/>
      <c r="L86" s="109"/>
    </row>
    <row r="87" spans="2:12" ht="20.100000000000001" customHeight="1" thickTop="1" thickBot="1" x14ac:dyDescent="0.25">
      <c r="B87" s="137"/>
      <c r="C87" s="138" t="str">
        <f t="shared" si="4"/>
        <v>SUMATERA UTARA</v>
      </c>
      <c r="D87" s="137">
        <v>8</v>
      </c>
      <c r="E87" s="158" t="s">
        <v>172</v>
      </c>
      <c r="F87" s="138">
        <v>0</v>
      </c>
      <c r="G87" s="137">
        <v>0</v>
      </c>
      <c r="H87" s="140" t="s">
        <v>3806</v>
      </c>
      <c r="I87" s="137"/>
      <c r="J87" s="142"/>
      <c r="K87" s="143"/>
      <c r="L87" s="137"/>
    </row>
    <row r="88" spans="2:12" ht="20.100000000000001" customHeight="1" thickTop="1" thickBot="1" x14ac:dyDescent="0.25">
      <c r="B88" s="137"/>
      <c r="C88" s="138" t="str">
        <f t="shared" si="4"/>
        <v>SUMATERA UTARA</v>
      </c>
      <c r="D88" s="137">
        <v>9</v>
      </c>
      <c r="E88" s="158" t="s">
        <v>173</v>
      </c>
      <c r="F88" s="138">
        <v>0</v>
      </c>
      <c r="G88" s="137">
        <v>0</v>
      </c>
      <c r="H88" s="140" t="s">
        <v>3806</v>
      </c>
      <c r="I88" s="137"/>
      <c r="J88" s="142"/>
      <c r="K88" s="143"/>
      <c r="L88" s="137"/>
    </row>
    <row r="89" spans="2:12" ht="20.100000000000001" customHeight="1" thickTop="1" x14ac:dyDescent="0.2">
      <c r="B89" s="124"/>
      <c r="C89" s="125" t="str">
        <f t="shared" si="4"/>
        <v>SUMATERA UTARA</v>
      </c>
      <c r="D89" s="124">
        <v>10</v>
      </c>
      <c r="E89" s="126" t="s">
        <v>174</v>
      </c>
      <c r="F89" s="125" t="s">
        <v>345</v>
      </c>
      <c r="G89" s="124">
        <v>1</v>
      </c>
      <c r="H89" s="125" t="s">
        <v>382</v>
      </c>
      <c r="I89" s="124" t="s">
        <v>3549</v>
      </c>
      <c r="J89" s="128">
        <v>2435</v>
      </c>
      <c r="K89" s="129"/>
      <c r="L89" s="124"/>
    </row>
    <row r="90" spans="2:12" ht="20.100000000000001" customHeight="1" x14ac:dyDescent="0.2">
      <c r="B90" s="99"/>
      <c r="C90" s="149" t="str">
        <f t="shared" si="4"/>
        <v>SUMATERA UTARA</v>
      </c>
      <c r="D90" s="99"/>
      <c r="E90" s="150" t="str">
        <f>E89</f>
        <v>LABUHANBATU</v>
      </c>
      <c r="F90" s="149" t="s">
        <v>383</v>
      </c>
      <c r="G90" s="99">
        <v>2</v>
      </c>
      <c r="H90" s="149" t="s">
        <v>384</v>
      </c>
      <c r="I90" s="99" t="s">
        <v>3549</v>
      </c>
      <c r="J90" s="151">
        <v>3742</v>
      </c>
      <c r="K90" s="35"/>
      <c r="L90" s="99"/>
    </row>
    <row r="91" spans="2:12" ht="20.100000000000001" customHeight="1" thickBot="1" x14ac:dyDescent="0.25">
      <c r="B91" s="109"/>
      <c r="C91" s="121" t="str">
        <f t="shared" si="4"/>
        <v>SUMATERA UTARA</v>
      </c>
      <c r="D91" s="109"/>
      <c r="E91" s="110" t="str">
        <f>E90</f>
        <v>LABUHANBATU</v>
      </c>
      <c r="F91" s="121" t="s">
        <v>385</v>
      </c>
      <c r="G91" s="109">
        <v>3</v>
      </c>
      <c r="H91" s="121" t="s">
        <v>386</v>
      </c>
      <c r="I91" s="109" t="s">
        <v>3549</v>
      </c>
      <c r="J91" s="123">
        <v>4544</v>
      </c>
      <c r="K91" s="20"/>
      <c r="L91" s="109"/>
    </row>
    <row r="92" spans="2:12" ht="20.100000000000001" customHeight="1" thickTop="1" thickBot="1" x14ac:dyDescent="0.25">
      <c r="B92" s="137"/>
      <c r="C92" s="138" t="str">
        <f t="shared" si="4"/>
        <v>SUMATERA UTARA</v>
      </c>
      <c r="D92" s="137">
        <v>11</v>
      </c>
      <c r="E92" s="158" t="s">
        <v>175</v>
      </c>
      <c r="F92" s="138">
        <v>0</v>
      </c>
      <c r="G92" s="137">
        <v>0</v>
      </c>
      <c r="H92" s="140" t="s">
        <v>3806</v>
      </c>
      <c r="I92" s="137"/>
      <c r="J92" s="142"/>
      <c r="K92" s="143"/>
      <c r="L92" s="137"/>
    </row>
    <row r="93" spans="2:12" ht="20.100000000000001" customHeight="1" thickTop="1" x14ac:dyDescent="0.2">
      <c r="B93" s="124"/>
      <c r="C93" s="125" t="str">
        <f t="shared" si="4"/>
        <v>SUMATERA UTARA</v>
      </c>
      <c r="D93" s="124">
        <v>12</v>
      </c>
      <c r="E93" s="126" t="s">
        <v>387</v>
      </c>
      <c r="F93" s="125" t="s">
        <v>388</v>
      </c>
      <c r="G93" s="124">
        <v>1</v>
      </c>
      <c r="H93" s="125" t="s">
        <v>397</v>
      </c>
      <c r="I93" s="124" t="s">
        <v>3549</v>
      </c>
      <c r="J93" s="128">
        <v>2568</v>
      </c>
      <c r="K93" s="129"/>
      <c r="L93" s="124"/>
    </row>
    <row r="94" spans="2:12" ht="20.100000000000001" customHeight="1" x14ac:dyDescent="0.2">
      <c r="B94" s="99"/>
      <c r="C94" s="149" t="str">
        <f t="shared" si="4"/>
        <v>SUMATERA UTARA</v>
      </c>
      <c r="D94" s="99"/>
      <c r="E94" s="150" t="str">
        <f>E93</f>
        <v xml:space="preserve">TOBA </v>
      </c>
      <c r="F94" s="149" t="s">
        <v>398</v>
      </c>
      <c r="G94" s="99">
        <v>2</v>
      </c>
      <c r="H94" s="149" t="s">
        <v>4311</v>
      </c>
      <c r="I94" s="99" t="s">
        <v>3551</v>
      </c>
      <c r="J94" s="151">
        <v>2190</v>
      </c>
      <c r="K94" s="35"/>
      <c r="L94" s="99"/>
    </row>
    <row r="95" spans="2:12" ht="20.100000000000001" customHeight="1" thickBot="1" x14ac:dyDescent="0.25">
      <c r="B95" s="109"/>
      <c r="C95" s="121" t="str">
        <f t="shared" si="4"/>
        <v>SUMATERA UTARA</v>
      </c>
      <c r="D95" s="109"/>
      <c r="E95" s="110" t="str">
        <f>E94</f>
        <v xml:space="preserve">TOBA </v>
      </c>
      <c r="F95" s="121" t="s">
        <v>400</v>
      </c>
      <c r="G95" s="109">
        <v>3</v>
      </c>
      <c r="H95" s="121" t="s">
        <v>399</v>
      </c>
      <c r="I95" s="109" t="s">
        <v>3549</v>
      </c>
      <c r="J95" s="123">
        <v>1592</v>
      </c>
      <c r="K95" s="20"/>
      <c r="L95" s="109"/>
    </row>
    <row r="96" spans="2:12" ht="20.100000000000001" customHeight="1" thickTop="1" x14ac:dyDescent="0.2">
      <c r="B96" s="124"/>
      <c r="C96" s="125" t="str">
        <f t="shared" si="4"/>
        <v>SUMATERA UTARA</v>
      </c>
      <c r="D96" s="124">
        <v>13</v>
      </c>
      <c r="E96" s="126" t="s">
        <v>176</v>
      </c>
      <c r="F96" s="125" t="s">
        <v>4160</v>
      </c>
      <c r="G96" s="124">
        <v>1</v>
      </c>
      <c r="H96" s="125" t="s">
        <v>401</v>
      </c>
      <c r="I96" s="124" t="s">
        <v>3549</v>
      </c>
      <c r="J96" s="128">
        <v>3614</v>
      </c>
      <c r="K96" s="129"/>
      <c r="L96" s="124"/>
    </row>
    <row r="97" spans="2:12" ht="20.100000000000001" customHeight="1" x14ac:dyDescent="0.2">
      <c r="B97" s="99"/>
      <c r="C97" s="149" t="str">
        <f t="shared" si="4"/>
        <v>SUMATERA UTARA</v>
      </c>
      <c r="D97" s="99"/>
      <c r="E97" s="150" t="str">
        <f>E96</f>
        <v>MANDAILING NATAL</v>
      </c>
      <c r="F97" s="149" t="s">
        <v>4161</v>
      </c>
      <c r="G97" s="99">
        <v>2</v>
      </c>
      <c r="H97" s="149" t="s">
        <v>402</v>
      </c>
      <c r="I97" s="99" t="s">
        <v>3549</v>
      </c>
      <c r="J97" s="151">
        <v>2786</v>
      </c>
      <c r="K97" s="35"/>
      <c r="L97" s="99"/>
    </row>
    <row r="98" spans="2:12" ht="20.100000000000001" customHeight="1" x14ac:dyDescent="0.2">
      <c r="B98" s="11"/>
      <c r="C98" s="9" t="str">
        <f t="shared" si="4"/>
        <v>SUMATERA UTARA</v>
      </c>
      <c r="D98" s="11"/>
      <c r="E98" s="12" t="str">
        <f>E97</f>
        <v>MANDAILING NATAL</v>
      </c>
      <c r="F98" s="9" t="s">
        <v>4162</v>
      </c>
      <c r="G98" s="11">
        <v>3</v>
      </c>
      <c r="H98" s="9" t="s">
        <v>403</v>
      </c>
      <c r="I98" s="11" t="s">
        <v>3549</v>
      </c>
      <c r="J98" s="73">
        <v>4297</v>
      </c>
      <c r="K98" s="10"/>
      <c r="L98" s="11"/>
    </row>
    <row r="99" spans="2:12" ht="20.100000000000001" customHeight="1" x14ac:dyDescent="0.2">
      <c r="B99" s="11"/>
      <c r="C99" s="9" t="str">
        <f t="shared" si="4"/>
        <v>SUMATERA UTARA</v>
      </c>
      <c r="D99" s="11"/>
      <c r="E99" s="12" t="str">
        <f>E98</f>
        <v>MANDAILING NATAL</v>
      </c>
      <c r="F99" s="9" t="s">
        <v>4163</v>
      </c>
      <c r="G99" s="11">
        <v>4</v>
      </c>
      <c r="H99" s="9" t="s">
        <v>404</v>
      </c>
      <c r="I99" s="11" t="s">
        <v>3551</v>
      </c>
      <c r="J99" s="73">
        <v>2407</v>
      </c>
      <c r="K99" s="10"/>
      <c r="L99" s="11"/>
    </row>
    <row r="100" spans="2:12" ht="20.100000000000001" customHeight="1" thickBot="1" x14ac:dyDescent="0.25">
      <c r="B100" s="109"/>
      <c r="C100" s="121" t="str">
        <f t="shared" si="4"/>
        <v>SUMATERA UTARA</v>
      </c>
      <c r="D100" s="109"/>
      <c r="E100" s="110" t="str">
        <f>E99</f>
        <v>MANDAILING NATAL</v>
      </c>
      <c r="F100" s="121" t="s">
        <v>4164</v>
      </c>
      <c r="G100" s="109">
        <v>5</v>
      </c>
      <c r="H100" s="121" t="s">
        <v>405</v>
      </c>
      <c r="I100" s="109" t="s">
        <v>3549</v>
      </c>
      <c r="J100" s="123">
        <v>2229</v>
      </c>
      <c r="K100" s="20"/>
      <c r="L100" s="109"/>
    </row>
    <row r="101" spans="2:12" ht="20.100000000000001" customHeight="1" thickTop="1" x14ac:dyDescent="0.2">
      <c r="B101" s="124"/>
      <c r="C101" s="125" t="str">
        <f t="shared" si="4"/>
        <v>SUMATERA UTARA</v>
      </c>
      <c r="D101" s="124">
        <v>14</v>
      </c>
      <c r="E101" s="126" t="s">
        <v>177</v>
      </c>
      <c r="F101" s="125" t="s">
        <v>346</v>
      </c>
      <c r="G101" s="124">
        <v>1</v>
      </c>
      <c r="H101" s="125" t="s">
        <v>407</v>
      </c>
      <c r="I101" s="124" t="s">
        <v>3549</v>
      </c>
      <c r="J101" s="128">
        <v>2578</v>
      </c>
      <c r="K101" s="129"/>
      <c r="L101" s="124"/>
    </row>
    <row r="102" spans="2:12" ht="20.100000000000001" customHeight="1" thickBot="1" x14ac:dyDescent="0.25">
      <c r="B102" s="152"/>
      <c r="C102" s="153" t="str">
        <f t="shared" si="4"/>
        <v>SUMATERA UTARA</v>
      </c>
      <c r="D102" s="152"/>
      <c r="E102" s="154" t="str">
        <f>E101</f>
        <v>NIAS SELATAN</v>
      </c>
      <c r="F102" s="153" t="s">
        <v>408</v>
      </c>
      <c r="G102" s="152">
        <v>2</v>
      </c>
      <c r="H102" s="153" t="s">
        <v>409</v>
      </c>
      <c r="I102" s="152" t="s">
        <v>3549</v>
      </c>
      <c r="J102" s="155">
        <v>2139</v>
      </c>
      <c r="K102" s="156"/>
      <c r="L102" s="152"/>
    </row>
    <row r="103" spans="2:12" ht="20.100000000000001" customHeight="1" thickTop="1" x14ac:dyDescent="0.2">
      <c r="B103" s="124"/>
      <c r="C103" s="125" t="str">
        <f t="shared" si="4"/>
        <v>SUMATERA UTARA</v>
      </c>
      <c r="D103" s="124">
        <v>15</v>
      </c>
      <c r="E103" s="126" t="s">
        <v>178</v>
      </c>
      <c r="F103" s="125" t="s">
        <v>376</v>
      </c>
      <c r="G103" s="124">
        <v>1</v>
      </c>
      <c r="H103" s="125" t="s">
        <v>4312</v>
      </c>
      <c r="I103" s="124" t="s">
        <v>3549</v>
      </c>
      <c r="J103" s="128">
        <v>1057</v>
      </c>
      <c r="K103" s="129"/>
      <c r="L103" s="124"/>
    </row>
    <row r="104" spans="2:12" ht="20.100000000000001" customHeight="1" thickBot="1" x14ac:dyDescent="0.25">
      <c r="B104" s="152"/>
      <c r="C104" s="153" t="str">
        <f t="shared" ref="C104:C135" si="5">C103</f>
        <v>SUMATERA UTARA</v>
      </c>
      <c r="D104" s="152"/>
      <c r="E104" s="154" t="str">
        <f>E103</f>
        <v>PAKPAK BHARAT</v>
      </c>
      <c r="F104" s="153" t="s">
        <v>389</v>
      </c>
      <c r="G104" s="152">
        <v>2</v>
      </c>
      <c r="H104" s="153" t="s">
        <v>410</v>
      </c>
      <c r="I104" s="152" t="s">
        <v>3549</v>
      </c>
      <c r="J104" s="155">
        <v>967</v>
      </c>
      <c r="K104" s="156"/>
      <c r="L104" s="152"/>
    </row>
    <row r="105" spans="2:12" ht="20.100000000000001" customHeight="1" thickTop="1" thickBot="1" x14ac:dyDescent="0.25">
      <c r="B105" s="137"/>
      <c r="C105" s="138" t="str">
        <f t="shared" si="5"/>
        <v>SUMATERA UTARA</v>
      </c>
      <c r="D105" s="137">
        <v>16</v>
      </c>
      <c r="E105" s="158" t="s">
        <v>179</v>
      </c>
      <c r="F105" s="138" t="s">
        <v>347</v>
      </c>
      <c r="G105" s="137">
        <v>1</v>
      </c>
      <c r="H105" s="138" t="s">
        <v>411</v>
      </c>
      <c r="I105" s="137" t="s">
        <v>3549</v>
      </c>
      <c r="J105" s="142">
        <v>1458</v>
      </c>
      <c r="K105" s="143"/>
      <c r="L105" s="137"/>
    </row>
    <row r="106" spans="2:12" ht="20.100000000000001" customHeight="1" thickTop="1" x14ac:dyDescent="0.2">
      <c r="B106" s="124"/>
      <c r="C106" s="125" t="str">
        <f t="shared" si="5"/>
        <v>SUMATERA UTARA</v>
      </c>
      <c r="D106" s="124">
        <v>17</v>
      </c>
      <c r="E106" s="126" t="s">
        <v>180</v>
      </c>
      <c r="F106" s="125" t="s">
        <v>412</v>
      </c>
      <c r="G106" s="124">
        <v>1</v>
      </c>
      <c r="H106" s="125" t="s">
        <v>413</v>
      </c>
      <c r="I106" s="124" t="s">
        <v>3549</v>
      </c>
      <c r="J106" s="128">
        <v>2192</v>
      </c>
      <c r="K106" s="129"/>
      <c r="L106" s="124"/>
    </row>
    <row r="107" spans="2:12" ht="20.100000000000001" customHeight="1" x14ac:dyDescent="0.2">
      <c r="B107" s="99"/>
      <c r="C107" s="149" t="str">
        <f t="shared" si="5"/>
        <v>SUMATERA UTARA</v>
      </c>
      <c r="D107" s="99"/>
      <c r="E107" s="150" t="str">
        <f>E106</f>
        <v>SAMOSIR</v>
      </c>
      <c r="F107" s="149" t="s">
        <v>412</v>
      </c>
      <c r="G107" s="99">
        <v>2</v>
      </c>
      <c r="H107" s="149" t="s">
        <v>416</v>
      </c>
      <c r="I107" s="99" t="s">
        <v>3549</v>
      </c>
      <c r="J107" s="151">
        <v>1773</v>
      </c>
      <c r="K107" s="35"/>
      <c r="L107" s="99"/>
    </row>
    <row r="108" spans="2:12" ht="20.100000000000001" customHeight="1" x14ac:dyDescent="0.2">
      <c r="B108" s="11"/>
      <c r="C108" s="9" t="str">
        <f t="shared" si="5"/>
        <v>SUMATERA UTARA</v>
      </c>
      <c r="D108" s="11"/>
      <c r="E108" s="12" t="str">
        <f>E107</f>
        <v>SAMOSIR</v>
      </c>
      <c r="F108" s="9" t="s">
        <v>390</v>
      </c>
      <c r="G108" s="11">
        <v>3</v>
      </c>
      <c r="H108" s="9" t="s">
        <v>4313</v>
      </c>
      <c r="I108" s="11" t="s">
        <v>3549</v>
      </c>
      <c r="J108" s="73">
        <v>2321</v>
      </c>
      <c r="K108" s="10"/>
      <c r="L108" s="11"/>
    </row>
    <row r="109" spans="2:12" ht="20.100000000000001" customHeight="1" x14ac:dyDescent="0.2">
      <c r="B109" s="11"/>
      <c r="C109" s="9" t="str">
        <f t="shared" si="5"/>
        <v>SUMATERA UTARA</v>
      </c>
      <c r="D109" s="11"/>
      <c r="E109" s="12" t="str">
        <f>E108</f>
        <v>SAMOSIR</v>
      </c>
      <c r="F109" s="9" t="s">
        <v>390</v>
      </c>
      <c r="G109" s="11">
        <v>4</v>
      </c>
      <c r="H109" s="9" t="s">
        <v>4314</v>
      </c>
      <c r="I109" s="11" t="s">
        <v>3549</v>
      </c>
      <c r="J109" s="73">
        <v>2027</v>
      </c>
      <c r="K109" s="10"/>
      <c r="L109" s="11"/>
    </row>
    <row r="110" spans="2:12" ht="20.100000000000001" customHeight="1" x14ac:dyDescent="0.2">
      <c r="B110" s="11"/>
      <c r="C110" s="9" t="str">
        <f t="shared" si="5"/>
        <v>SUMATERA UTARA</v>
      </c>
      <c r="D110" s="11"/>
      <c r="E110" s="12" t="str">
        <f>E109</f>
        <v>SAMOSIR</v>
      </c>
      <c r="F110" s="9" t="s">
        <v>348</v>
      </c>
      <c r="G110" s="11">
        <v>5</v>
      </c>
      <c r="H110" s="9" t="s">
        <v>4315</v>
      </c>
      <c r="I110" s="11" t="s">
        <v>3551</v>
      </c>
      <c r="J110" s="73">
        <v>2376</v>
      </c>
      <c r="K110" s="10"/>
      <c r="L110" s="11"/>
    </row>
    <row r="111" spans="2:12" ht="20.100000000000001" customHeight="1" thickBot="1" x14ac:dyDescent="0.25">
      <c r="B111" s="109"/>
      <c r="C111" s="121" t="str">
        <f t="shared" si="5"/>
        <v>SUMATERA UTARA</v>
      </c>
      <c r="D111" s="109"/>
      <c r="E111" s="110" t="str">
        <f>E110</f>
        <v>SAMOSIR</v>
      </c>
      <c r="F111" s="121" t="s">
        <v>414</v>
      </c>
      <c r="G111" s="109">
        <v>6</v>
      </c>
      <c r="H111" s="121" t="s">
        <v>415</v>
      </c>
      <c r="I111" s="109" t="s">
        <v>3549</v>
      </c>
      <c r="J111" s="123">
        <v>1557</v>
      </c>
      <c r="K111" s="20"/>
      <c r="L111" s="109"/>
    </row>
    <row r="112" spans="2:12" ht="20.100000000000001" customHeight="1" thickTop="1" x14ac:dyDescent="0.2">
      <c r="B112" s="124"/>
      <c r="C112" s="125" t="str">
        <f t="shared" si="5"/>
        <v>SUMATERA UTARA</v>
      </c>
      <c r="D112" s="124">
        <v>18</v>
      </c>
      <c r="E112" s="126" t="s">
        <v>181</v>
      </c>
      <c r="F112" s="125" t="s">
        <v>417</v>
      </c>
      <c r="G112" s="124">
        <v>1</v>
      </c>
      <c r="H112" s="125" t="s">
        <v>418</v>
      </c>
      <c r="I112" s="124" t="s">
        <v>3549</v>
      </c>
      <c r="J112" s="128">
        <v>4653</v>
      </c>
      <c r="K112" s="129"/>
      <c r="L112" s="124"/>
    </row>
    <row r="113" spans="2:12" ht="20.100000000000001" customHeight="1" x14ac:dyDescent="0.2">
      <c r="B113" s="99"/>
      <c r="C113" s="149" t="str">
        <f t="shared" si="5"/>
        <v>SUMATERA UTARA</v>
      </c>
      <c r="D113" s="99"/>
      <c r="E113" s="150" t="str">
        <f>E112</f>
        <v>SERDANG BEDAGAI</v>
      </c>
      <c r="F113" s="149" t="s">
        <v>391</v>
      </c>
      <c r="G113" s="99">
        <v>2</v>
      </c>
      <c r="H113" s="149" t="s">
        <v>421</v>
      </c>
      <c r="I113" s="99" t="s">
        <v>3549</v>
      </c>
      <c r="J113" s="151">
        <v>3594</v>
      </c>
      <c r="K113" s="35"/>
      <c r="L113" s="99"/>
    </row>
    <row r="114" spans="2:12" ht="20.100000000000001" customHeight="1" x14ac:dyDescent="0.2">
      <c r="B114" s="11"/>
      <c r="C114" s="9" t="str">
        <f t="shared" si="5"/>
        <v>SUMATERA UTARA</v>
      </c>
      <c r="D114" s="11"/>
      <c r="E114" s="12" t="str">
        <f>E113</f>
        <v>SERDANG BEDAGAI</v>
      </c>
      <c r="F114" s="9" t="s">
        <v>349</v>
      </c>
      <c r="G114" s="11">
        <v>3</v>
      </c>
      <c r="H114" s="9" t="s">
        <v>422</v>
      </c>
      <c r="I114" s="11" t="s">
        <v>3549</v>
      </c>
      <c r="J114" s="73">
        <v>3086</v>
      </c>
      <c r="K114" s="10"/>
      <c r="L114" s="11"/>
    </row>
    <row r="115" spans="2:12" ht="20.100000000000001" customHeight="1" x14ac:dyDescent="0.2">
      <c r="B115" s="11"/>
      <c r="C115" s="9" t="str">
        <f t="shared" si="5"/>
        <v>SUMATERA UTARA</v>
      </c>
      <c r="D115" s="11"/>
      <c r="E115" s="12" t="str">
        <f>E114</f>
        <v>SERDANG BEDAGAI</v>
      </c>
      <c r="F115" s="9" t="s">
        <v>419</v>
      </c>
      <c r="G115" s="11">
        <v>4</v>
      </c>
      <c r="H115" s="9" t="s">
        <v>423</v>
      </c>
      <c r="I115" s="11" t="s">
        <v>3549</v>
      </c>
      <c r="J115" s="73">
        <v>4653</v>
      </c>
      <c r="K115" s="10"/>
      <c r="L115" s="11"/>
    </row>
    <row r="116" spans="2:12" ht="20.100000000000001" customHeight="1" thickBot="1" x14ac:dyDescent="0.25">
      <c r="B116" s="109"/>
      <c r="C116" s="121" t="str">
        <f t="shared" si="5"/>
        <v>SUMATERA UTARA</v>
      </c>
      <c r="D116" s="109"/>
      <c r="E116" s="110" t="str">
        <f>E115</f>
        <v>SERDANG BEDAGAI</v>
      </c>
      <c r="F116" s="121" t="s">
        <v>420</v>
      </c>
      <c r="G116" s="109">
        <v>5</v>
      </c>
      <c r="H116" s="121" t="s">
        <v>424</v>
      </c>
      <c r="I116" s="109" t="s">
        <v>3549</v>
      </c>
      <c r="J116" s="123">
        <v>3132</v>
      </c>
      <c r="K116" s="20"/>
      <c r="L116" s="109"/>
    </row>
    <row r="117" spans="2:12" ht="20.100000000000001" customHeight="1" thickTop="1" x14ac:dyDescent="0.2">
      <c r="B117" s="124"/>
      <c r="C117" s="125" t="str">
        <f t="shared" si="5"/>
        <v>SUMATERA UTARA</v>
      </c>
      <c r="D117" s="124">
        <v>19</v>
      </c>
      <c r="E117" s="126" t="s">
        <v>182</v>
      </c>
      <c r="F117" s="125" t="s">
        <v>392</v>
      </c>
      <c r="G117" s="124">
        <v>1</v>
      </c>
      <c r="H117" s="125" t="s">
        <v>4316</v>
      </c>
      <c r="I117" s="124" t="s">
        <v>3549</v>
      </c>
      <c r="J117" s="128">
        <v>2109</v>
      </c>
      <c r="K117" s="129"/>
      <c r="L117" s="124"/>
    </row>
    <row r="118" spans="2:12" ht="20.100000000000001" customHeight="1" x14ac:dyDescent="0.2">
      <c r="B118" s="99"/>
      <c r="C118" s="149" t="str">
        <f t="shared" si="5"/>
        <v>SUMATERA UTARA</v>
      </c>
      <c r="D118" s="99"/>
      <c r="E118" s="150" t="str">
        <f>E117</f>
        <v>BATU BARA</v>
      </c>
      <c r="F118" s="149" t="s">
        <v>350</v>
      </c>
      <c r="G118" s="99">
        <v>2</v>
      </c>
      <c r="H118" s="149" t="s">
        <v>425</v>
      </c>
      <c r="I118" s="99" t="s">
        <v>3549</v>
      </c>
      <c r="J118" s="151">
        <v>4650</v>
      </c>
      <c r="K118" s="35"/>
      <c r="L118" s="99"/>
    </row>
    <row r="119" spans="2:12" ht="20.100000000000001" customHeight="1" thickBot="1" x14ac:dyDescent="0.25">
      <c r="B119" s="109"/>
      <c r="C119" s="121" t="str">
        <f t="shared" si="5"/>
        <v>SUMATERA UTARA</v>
      </c>
      <c r="D119" s="109"/>
      <c r="E119" s="110" t="str">
        <f>E118</f>
        <v>BATU BARA</v>
      </c>
      <c r="F119" s="121" t="s">
        <v>426</v>
      </c>
      <c r="G119" s="109">
        <v>3</v>
      </c>
      <c r="H119" s="121" t="s">
        <v>427</v>
      </c>
      <c r="I119" s="109" t="s">
        <v>3549</v>
      </c>
      <c r="J119" s="123">
        <v>2845</v>
      </c>
      <c r="K119" s="20"/>
      <c r="L119" s="109"/>
    </row>
    <row r="120" spans="2:12" ht="20.100000000000001" customHeight="1" thickTop="1" thickBot="1" x14ac:dyDescent="0.25">
      <c r="B120" s="137"/>
      <c r="C120" s="138" t="str">
        <f t="shared" si="5"/>
        <v>SUMATERA UTARA</v>
      </c>
      <c r="D120" s="137">
        <v>20</v>
      </c>
      <c r="E120" s="158" t="s">
        <v>183</v>
      </c>
      <c r="F120" s="138" t="s">
        <v>428</v>
      </c>
      <c r="G120" s="137">
        <v>1</v>
      </c>
      <c r="H120" s="138" t="s">
        <v>4317</v>
      </c>
      <c r="I120" s="137" t="s">
        <v>3549</v>
      </c>
      <c r="J120" s="142">
        <v>1671</v>
      </c>
      <c r="K120" s="143"/>
      <c r="L120" s="137"/>
    </row>
    <row r="121" spans="2:12" ht="20.100000000000001" customHeight="1" thickTop="1" x14ac:dyDescent="0.2">
      <c r="B121" s="124"/>
      <c r="C121" s="125" t="str">
        <f t="shared" si="5"/>
        <v>SUMATERA UTARA</v>
      </c>
      <c r="D121" s="124">
        <v>21</v>
      </c>
      <c r="E121" s="126" t="s">
        <v>184</v>
      </c>
      <c r="F121" s="125" t="s">
        <v>393</v>
      </c>
      <c r="G121" s="124">
        <v>1</v>
      </c>
      <c r="H121" s="125" t="s">
        <v>4318</v>
      </c>
      <c r="I121" s="124" t="s">
        <v>3549</v>
      </c>
      <c r="J121" s="128">
        <v>1848</v>
      </c>
      <c r="K121" s="129"/>
      <c r="L121" s="124"/>
    </row>
    <row r="122" spans="2:12" ht="20.100000000000001" customHeight="1" x14ac:dyDescent="0.2">
      <c r="B122" s="99"/>
      <c r="C122" s="149" t="str">
        <f t="shared" si="5"/>
        <v>SUMATERA UTARA</v>
      </c>
      <c r="D122" s="99"/>
      <c r="E122" s="150" t="str">
        <f>E121</f>
        <v>PADANG LAWAS</v>
      </c>
      <c r="F122" s="149" t="s">
        <v>351</v>
      </c>
      <c r="G122" s="99">
        <v>2</v>
      </c>
      <c r="H122" s="149" t="s">
        <v>433</v>
      </c>
      <c r="I122" s="99" t="s">
        <v>3549</v>
      </c>
      <c r="J122" s="151">
        <v>1876</v>
      </c>
      <c r="K122" s="35"/>
      <c r="L122" s="99"/>
    </row>
    <row r="123" spans="2:12" ht="20.100000000000001" customHeight="1" thickBot="1" x14ac:dyDescent="0.25">
      <c r="B123" s="109"/>
      <c r="C123" s="121" t="str">
        <f t="shared" si="5"/>
        <v>SUMATERA UTARA</v>
      </c>
      <c r="D123" s="109"/>
      <c r="E123" s="110" t="str">
        <f>E122</f>
        <v>PADANG LAWAS</v>
      </c>
      <c r="F123" s="121" t="s">
        <v>351</v>
      </c>
      <c r="G123" s="109">
        <v>3</v>
      </c>
      <c r="H123" s="121" t="s">
        <v>434</v>
      </c>
      <c r="I123" s="109" t="s">
        <v>3549</v>
      </c>
      <c r="J123" s="123">
        <v>1862</v>
      </c>
      <c r="K123" s="20"/>
      <c r="L123" s="109"/>
    </row>
    <row r="124" spans="2:12" ht="20.100000000000001" customHeight="1" thickTop="1" x14ac:dyDescent="0.2">
      <c r="B124" s="124"/>
      <c r="C124" s="125" t="str">
        <f t="shared" si="5"/>
        <v>SUMATERA UTARA</v>
      </c>
      <c r="D124" s="124">
        <v>22</v>
      </c>
      <c r="E124" s="126" t="s">
        <v>185</v>
      </c>
      <c r="F124" s="125" t="s">
        <v>429</v>
      </c>
      <c r="G124" s="124">
        <v>1</v>
      </c>
      <c r="H124" s="125" t="s">
        <v>435</v>
      </c>
      <c r="I124" s="124" t="s">
        <v>3549</v>
      </c>
      <c r="J124" s="128">
        <v>2336</v>
      </c>
      <c r="K124" s="129"/>
      <c r="L124" s="124"/>
    </row>
    <row r="125" spans="2:12" ht="20.100000000000001" customHeight="1" thickBot="1" x14ac:dyDescent="0.25">
      <c r="B125" s="152"/>
      <c r="C125" s="153" t="str">
        <f t="shared" si="5"/>
        <v>SUMATERA UTARA</v>
      </c>
      <c r="D125" s="152"/>
      <c r="E125" s="154" t="str">
        <f>E124</f>
        <v>LABUHANBATU SELATAN</v>
      </c>
      <c r="F125" s="153" t="s">
        <v>352</v>
      </c>
      <c r="G125" s="152">
        <v>2</v>
      </c>
      <c r="H125" s="153" t="s">
        <v>436</v>
      </c>
      <c r="I125" s="152" t="s">
        <v>3549</v>
      </c>
      <c r="J125" s="155">
        <v>1774</v>
      </c>
      <c r="K125" s="156"/>
      <c r="L125" s="152"/>
    </row>
    <row r="126" spans="2:12" ht="20.100000000000001" customHeight="1" thickTop="1" x14ac:dyDescent="0.2">
      <c r="B126" s="124"/>
      <c r="C126" s="125" t="str">
        <f t="shared" si="5"/>
        <v>SUMATERA UTARA</v>
      </c>
      <c r="D126" s="124">
        <v>23</v>
      </c>
      <c r="E126" s="126" t="s">
        <v>186</v>
      </c>
      <c r="F126" s="125" t="s">
        <v>430</v>
      </c>
      <c r="G126" s="124">
        <v>1</v>
      </c>
      <c r="H126" s="125" t="s">
        <v>437</v>
      </c>
      <c r="I126" s="124" t="s">
        <v>3549</v>
      </c>
      <c r="J126" s="128">
        <v>2004</v>
      </c>
      <c r="K126" s="129"/>
      <c r="L126" s="124"/>
    </row>
    <row r="127" spans="2:12" ht="20.100000000000001" customHeight="1" x14ac:dyDescent="0.2">
      <c r="B127" s="99"/>
      <c r="C127" s="149" t="str">
        <f t="shared" si="5"/>
        <v>SUMATERA UTARA</v>
      </c>
      <c r="D127" s="99"/>
      <c r="E127" s="150" t="str">
        <f>E126</f>
        <v>LABUHANBATU UTARA</v>
      </c>
      <c r="F127" s="149" t="s">
        <v>353</v>
      </c>
      <c r="G127" s="99">
        <v>2</v>
      </c>
      <c r="H127" s="149" t="s">
        <v>440</v>
      </c>
      <c r="I127" s="99" t="s">
        <v>3549</v>
      </c>
      <c r="J127" s="151">
        <v>3105</v>
      </c>
      <c r="K127" s="35"/>
      <c r="L127" s="99"/>
    </row>
    <row r="128" spans="2:12" ht="20.100000000000001" customHeight="1" x14ac:dyDescent="0.2">
      <c r="B128" s="11"/>
      <c r="C128" s="9" t="str">
        <f t="shared" si="5"/>
        <v>SUMATERA UTARA</v>
      </c>
      <c r="D128" s="11"/>
      <c r="E128" s="12" t="str">
        <f>E127</f>
        <v>LABUHANBATU UTARA</v>
      </c>
      <c r="F128" s="9" t="s">
        <v>438</v>
      </c>
      <c r="G128" s="11">
        <v>3</v>
      </c>
      <c r="H128" s="9" t="s">
        <v>441</v>
      </c>
      <c r="I128" s="11" t="s">
        <v>3549</v>
      </c>
      <c r="J128" s="73">
        <v>4413</v>
      </c>
      <c r="K128" s="10"/>
      <c r="L128" s="11"/>
    </row>
    <row r="129" spans="2:13" ht="20.100000000000001" customHeight="1" thickBot="1" x14ac:dyDescent="0.25">
      <c r="B129" s="109"/>
      <c r="C129" s="121" t="str">
        <f t="shared" si="5"/>
        <v>SUMATERA UTARA</v>
      </c>
      <c r="D129" s="109"/>
      <c r="E129" s="110" t="str">
        <f>E128</f>
        <v>LABUHANBATU UTARA</v>
      </c>
      <c r="F129" s="121" t="s">
        <v>439</v>
      </c>
      <c r="G129" s="109">
        <v>4</v>
      </c>
      <c r="H129" s="121" t="s">
        <v>442</v>
      </c>
      <c r="I129" s="109" t="s">
        <v>3549</v>
      </c>
      <c r="J129" s="123">
        <v>3264</v>
      </c>
      <c r="K129" s="20"/>
      <c r="L129" s="109"/>
    </row>
    <row r="130" spans="2:13" ht="20.100000000000001" customHeight="1" thickTop="1" thickBot="1" x14ac:dyDescent="0.25">
      <c r="B130" s="137"/>
      <c r="C130" s="138" t="str">
        <f t="shared" si="5"/>
        <v>SUMATERA UTARA</v>
      </c>
      <c r="D130" s="137">
        <v>24</v>
      </c>
      <c r="E130" s="158" t="s">
        <v>187</v>
      </c>
      <c r="F130" s="138">
        <v>0</v>
      </c>
      <c r="G130" s="137">
        <v>0</v>
      </c>
      <c r="H130" s="140" t="s">
        <v>3806</v>
      </c>
      <c r="I130" s="137"/>
      <c r="J130" s="142"/>
      <c r="K130" s="143"/>
      <c r="L130" s="137"/>
    </row>
    <row r="131" spans="2:13" ht="20.100000000000001" customHeight="1" thickTop="1" thickBot="1" x14ac:dyDescent="0.25">
      <c r="B131" s="137"/>
      <c r="C131" s="138" t="str">
        <f t="shared" si="5"/>
        <v>SUMATERA UTARA</v>
      </c>
      <c r="D131" s="137">
        <v>25</v>
      </c>
      <c r="E131" s="158" t="s">
        <v>188</v>
      </c>
      <c r="F131" s="138" t="s">
        <v>394</v>
      </c>
      <c r="G131" s="137">
        <v>1</v>
      </c>
      <c r="H131" s="138" t="s">
        <v>443</v>
      </c>
      <c r="I131" s="137" t="s">
        <v>3549</v>
      </c>
      <c r="J131" s="142">
        <v>749</v>
      </c>
      <c r="K131" s="143"/>
      <c r="L131" s="137"/>
    </row>
    <row r="132" spans="2:13" ht="20.100000000000001" customHeight="1" thickTop="1" x14ac:dyDescent="0.2">
      <c r="B132" s="124"/>
      <c r="C132" s="125" t="str">
        <f t="shared" si="5"/>
        <v>SUMATERA UTARA</v>
      </c>
      <c r="D132" s="124">
        <v>26</v>
      </c>
      <c r="E132" s="126" t="s">
        <v>28</v>
      </c>
      <c r="F132" s="125" t="s">
        <v>395</v>
      </c>
      <c r="G132" s="124">
        <v>1</v>
      </c>
      <c r="H132" s="125" t="s">
        <v>445</v>
      </c>
      <c r="I132" s="124" t="s">
        <v>3551</v>
      </c>
      <c r="J132" s="128">
        <v>6404</v>
      </c>
      <c r="K132" s="129"/>
      <c r="L132" s="124"/>
    </row>
    <row r="133" spans="2:13" ht="20.100000000000001" customHeight="1" thickBot="1" x14ac:dyDescent="0.25">
      <c r="B133" s="152"/>
      <c r="C133" s="153" t="str">
        <f t="shared" si="5"/>
        <v>SUMATERA UTARA</v>
      </c>
      <c r="D133" s="152"/>
      <c r="E133" s="154" t="str">
        <f>E132</f>
        <v>KOTA MEDAN</v>
      </c>
      <c r="F133" s="153" t="s">
        <v>406</v>
      </c>
      <c r="G133" s="152">
        <v>2</v>
      </c>
      <c r="H133" s="153" t="s">
        <v>446</v>
      </c>
      <c r="I133" s="152" t="s">
        <v>3551</v>
      </c>
      <c r="J133" s="155">
        <v>3817</v>
      </c>
      <c r="K133" s="156"/>
      <c r="L133" s="152"/>
    </row>
    <row r="134" spans="2:13" ht="20.100000000000001" customHeight="1" thickTop="1" thickBot="1" x14ac:dyDescent="0.25">
      <c r="B134" s="137"/>
      <c r="C134" s="138" t="str">
        <f t="shared" si="5"/>
        <v>SUMATERA UTARA</v>
      </c>
      <c r="D134" s="137">
        <v>27</v>
      </c>
      <c r="E134" s="158" t="s">
        <v>30</v>
      </c>
      <c r="F134" s="138">
        <v>0</v>
      </c>
      <c r="G134" s="137">
        <v>0</v>
      </c>
      <c r="H134" s="140" t="s">
        <v>3806</v>
      </c>
      <c r="I134" s="137"/>
      <c r="J134" s="142"/>
      <c r="K134" s="143"/>
      <c r="L134" s="137"/>
    </row>
    <row r="135" spans="2:13" ht="20.100000000000001" customHeight="1" thickTop="1" thickBot="1" x14ac:dyDescent="0.25">
      <c r="B135" s="137"/>
      <c r="C135" s="138" t="str">
        <f t="shared" si="5"/>
        <v>SUMATERA UTARA</v>
      </c>
      <c r="D135" s="137">
        <v>28</v>
      </c>
      <c r="E135" s="158" t="s">
        <v>32</v>
      </c>
      <c r="F135" s="158" t="s">
        <v>4165</v>
      </c>
      <c r="G135" s="137">
        <v>1</v>
      </c>
      <c r="H135" s="138" t="s">
        <v>4166</v>
      </c>
      <c r="I135" s="137" t="s">
        <v>3549</v>
      </c>
      <c r="J135" s="142">
        <v>511</v>
      </c>
      <c r="K135" s="143"/>
      <c r="L135" s="137"/>
      <c r="M135" s="407"/>
    </row>
    <row r="136" spans="2:13" ht="20.100000000000001" customHeight="1" thickTop="1" x14ac:dyDescent="0.2">
      <c r="B136" s="124"/>
      <c r="C136" s="125" t="str">
        <f t="shared" ref="C136:C143" si="6">C135</f>
        <v>SUMATERA UTARA</v>
      </c>
      <c r="D136" s="124">
        <v>29</v>
      </c>
      <c r="E136" s="126" t="s">
        <v>34</v>
      </c>
      <c r="F136" s="125" t="s">
        <v>431</v>
      </c>
      <c r="G136" s="124">
        <v>1</v>
      </c>
      <c r="H136" s="125" t="s">
        <v>448</v>
      </c>
      <c r="I136" s="124" t="s">
        <v>3549</v>
      </c>
      <c r="J136" s="128">
        <v>1763</v>
      </c>
      <c r="K136" s="129"/>
      <c r="L136" s="124"/>
    </row>
    <row r="137" spans="2:13" ht="20.100000000000001" customHeight="1" x14ac:dyDescent="0.2">
      <c r="B137" s="99"/>
      <c r="C137" s="149" t="str">
        <f t="shared" si="6"/>
        <v>SUMATERA UTARA</v>
      </c>
      <c r="D137" s="99"/>
      <c r="E137" s="150" t="str">
        <f>E136</f>
        <v>KOTA TANJUNGBALAI</v>
      </c>
      <c r="F137" s="149" t="s">
        <v>396</v>
      </c>
      <c r="G137" s="99">
        <v>2</v>
      </c>
      <c r="H137" s="149" t="s">
        <v>4319</v>
      </c>
      <c r="I137" s="99" t="s">
        <v>3549</v>
      </c>
      <c r="J137" s="151">
        <v>968</v>
      </c>
      <c r="K137" s="35"/>
      <c r="L137" s="99"/>
    </row>
    <row r="138" spans="2:13" ht="20.100000000000001" customHeight="1" thickBot="1" x14ac:dyDescent="0.25">
      <c r="B138" s="109"/>
      <c r="C138" s="121" t="str">
        <f t="shared" si="6"/>
        <v>SUMATERA UTARA</v>
      </c>
      <c r="D138" s="109"/>
      <c r="E138" s="110" t="str">
        <f>E137</f>
        <v>KOTA TANJUNGBALAI</v>
      </c>
      <c r="F138" s="121" t="s">
        <v>447</v>
      </c>
      <c r="G138" s="109">
        <v>3</v>
      </c>
      <c r="H138" s="121" t="s">
        <v>449</v>
      </c>
      <c r="I138" s="109" t="s">
        <v>3549</v>
      </c>
      <c r="J138" s="123">
        <v>1502</v>
      </c>
      <c r="K138" s="20"/>
      <c r="L138" s="109"/>
    </row>
    <row r="139" spans="2:13" ht="20.100000000000001" customHeight="1" thickTop="1" thickBot="1" x14ac:dyDescent="0.25">
      <c r="B139" s="137"/>
      <c r="C139" s="138" t="str">
        <f t="shared" si="6"/>
        <v>SUMATERA UTARA</v>
      </c>
      <c r="D139" s="137">
        <v>30</v>
      </c>
      <c r="E139" s="158" t="s">
        <v>36</v>
      </c>
      <c r="F139" s="138">
        <v>0</v>
      </c>
      <c r="G139" s="137">
        <v>0</v>
      </c>
      <c r="H139" s="140" t="s">
        <v>3806</v>
      </c>
      <c r="I139" s="137"/>
      <c r="J139" s="142"/>
      <c r="K139" s="143"/>
      <c r="L139" s="137"/>
    </row>
    <row r="140" spans="2:13" ht="20.100000000000001" customHeight="1" thickTop="1" thickBot="1" x14ac:dyDescent="0.25">
      <c r="B140" s="137"/>
      <c r="C140" s="138" t="str">
        <f t="shared" si="6"/>
        <v>SUMATERA UTARA</v>
      </c>
      <c r="D140" s="137">
        <v>31</v>
      </c>
      <c r="E140" s="158" t="s">
        <v>38</v>
      </c>
      <c r="F140" s="138">
        <v>0</v>
      </c>
      <c r="G140" s="137">
        <v>0</v>
      </c>
      <c r="H140" s="140" t="s">
        <v>3806</v>
      </c>
      <c r="I140" s="137"/>
      <c r="J140" s="142"/>
      <c r="K140" s="143"/>
      <c r="L140" s="137"/>
    </row>
    <row r="141" spans="2:13" ht="20.100000000000001" customHeight="1" thickTop="1" x14ac:dyDescent="0.2">
      <c r="B141" s="124"/>
      <c r="C141" s="125" t="str">
        <f t="shared" si="6"/>
        <v>SUMATERA UTARA</v>
      </c>
      <c r="D141" s="124">
        <v>32</v>
      </c>
      <c r="E141" s="126" t="s">
        <v>40</v>
      </c>
      <c r="F141" s="125" t="s">
        <v>432</v>
      </c>
      <c r="G141" s="124">
        <v>1</v>
      </c>
      <c r="H141" s="125" t="s">
        <v>450</v>
      </c>
      <c r="I141" s="124" t="s">
        <v>3549</v>
      </c>
      <c r="J141" s="128">
        <v>3204</v>
      </c>
      <c r="K141" s="129"/>
      <c r="L141" s="124"/>
    </row>
    <row r="142" spans="2:13" ht="20.100000000000001" customHeight="1" thickBot="1" x14ac:dyDescent="0.25">
      <c r="B142" s="152"/>
      <c r="C142" s="153" t="str">
        <f t="shared" si="6"/>
        <v>SUMATERA UTARA</v>
      </c>
      <c r="D142" s="152"/>
      <c r="E142" s="154" t="str">
        <f>E141</f>
        <v>KOTA PADANGSIDEMPUAN</v>
      </c>
      <c r="F142" s="153" t="s">
        <v>444</v>
      </c>
      <c r="G142" s="152">
        <v>2</v>
      </c>
      <c r="H142" s="153" t="s">
        <v>451</v>
      </c>
      <c r="I142" s="152" t="s">
        <v>3549</v>
      </c>
      <c r="J142" s="155">
        <v>1843</v>
      </c>
      <c r="K142" s="156"/>
      <c r="L142" s="152"/>
    </row>
    <row r="143" spans="2:13" ht="20.100000000000001" customHeight="1" thickTop="1" thickBot="1" x14ac:dyDescent="0.25">
      <c r="B143" s="132"/>
      <c r="C143" s="133" t="str">
        <f t="shared" si="6"/>
        <v>SUMATERA UTARA</v>
      </c>
      <c r="D143" s="132">
        <v>33</v>
      </c>
      <c r="E143" s="144" t="s">
        <v>42</v>
      </c>
      <c r="F143" s="133">
        <v>0</v>
      </c>
      <c r="G143" s="132">
        <v>0</v>
      </c>
      <c r="H143" s="146" t="s">
        <v>3806</v>
      </c>
      <c r="I143" s="132"/>
      <c r="J143" s="135"/>
      <c r="K143" s="136"/>
      <c r="L143" s="132"/>
    </row>
    <row r="144" spans="2:13" ht="20.100000000000001" customHeight="1" thickTop="1" x14ac:dyDescent="0.2">
      <c r="B144" s="182">
        <v>3</v>
      </c>
      <c r="C144" s="250" t="s">
        <v>43</v>
      </c>
      <c r="D144" s="251"/>
      <c r="E144" s="148" t="s">
        <v>3807</v>
      </c>
      <c r="F144" s="252" t="s">
        <v>452</v>
      </c>
      <c r="G144" s="253">
        <v>1</v>
      </c>
      <c r="H144" s="184" t="s">
        <v>44</v>
      </c>
      <c r="I144" s="191" t="s">
        <v>3549</v>
      </c>
      <c r="J144" s="254">
        <v>14591</v>
      </c>
      <c r="K144" s="255"/>
      <c r="L144" s="182"/>
    </row>
    <row r="145" spans="2:12" ht="20.100000000000001" customHeight="1" x14ac:dyDescent="0.2">
      <c r="B145" s="40"/>
      <c r="C145" s="113" t="s">
        <v>43</v>
      </c>
      <c r="D145" s="11"/>
      <c r="E145" s="12" t="str">
        <f>E144</f>
        <v>PROV. SUMATERA BARAT</v>
      </c>
      <c r="F145" s="64" t="s">
        <v>454</v>
      </c>
      <c r="G145" s="26">
        <v>2</v>
      </c>
      <c r="H145" s="9" t="s">
        <v>45</v>
      </c>
      <c r="I145" s="34" t="s">
        <v>3549</v>
      </c>
      <c r="J145" s="74">
        <v>16676</v>
      </c>
      <c r="K145" s="19"/>
      <c r="L145" s="11"/>
    </row>
    <row r="146" spans="2:12" ht="20.100000000000001" customHeight="1" thickBot="1" x14ac:dyDescent="0.25">
      <c r="B146" s="120"/>
      <c r="C146" s="203" t="s">
        <v>43</v>
      </c>
      <c r="D146" s="109"/>
      <c r="E146" s="110" t="str">
        <f>E145</f>
        <v>PROV. SUMATERA BARAT</v>
      </c>
      <c r="F146" s="204" t="s">
        <v>455</v>
      </c>
      <c r="G146" s="190">
        <v>3</v>
      </c>
      <c r="H146" s="121" t="s">
        <v>456</v>
      </c>
      <c r="I146" s="93" t="s">
        <v>3549</v>
      </c>
      <c r="J146" s="75">
        <v>20501</v>
      </c>
      <c r="K146" s="196"/>
      <c r="L146" s="109"/>
    </row>
    <row r="147" spans="2:12" ht="20.100000000000001" customHeight="1" thickTop="1" x14ac:dyDescent="0.2">
      <c r="B147" s="124"/>
      <c r="C147" s="256" t="s">
        <v>43</v>
      </c>
      <c r="D147" s="124">
        <v>1</v>
      </c>
      <c r="E147" s="126" t="s">
        <v>189</v>
      </c>
      <c r="F147" s="126" t="s">
        <v>457</v>
      </c>
      <c r="G147" s="257">
        <v>1</v>
      </c>
      <c r="H147" s="125" t="s">
        <v>463</v>
      </c>
      <c r="I147" s="130" t="s">
        <v>3549</v>
      </c>
      <c r="J147" s="258">
        <v>1588</v>
      </c>
      <c r="K147" s="259"/>
      <c r="L147" s="124"/>
    </row>
    <row r="148" spans="2:12" ht="20.100000000000001" customHeight="1" x14ac:dyDescent="0.2">
      <c r="B148" s="11"/>
      <c r="C148" s="113" t="s">
        <v>43</v>
      </c>
      <c r="D148" s="11"/>
      <c r="E148" s="12" t="str">
        <f>E147</f>
        <v>PESISIR SELATAN</v>
      </c>
      <c r="F148" s="12" t="s">
        <v>453</v>
      </c>
      <c r="G148" s="26">
        <v>2</v>
      </c>
      <c r="H148" s="9" t="s">
        <v>3552</v>
      </c>
      <c r="I148" s="34" t="s">
        <v>3549</v>
      </c>
      <c r="J148" s="74">
        <v>1819</v>
      </c>
      <c r="K148" s="19"/>
      <c r="L148" s="11"/>
    </row>
    <row r="149" spans="2:12" ht="20.100000000000001" customHeight="1" x14ac:dyDescent="0.2">
      <c r="B149" s="11"/>
      <c r="C149" s="113" t="s">
        <v>43</v>
      </c>
      <c r="D149" s="11"/>
      <c r="E149" s="12" t="str">
        <f>E148</f>
        <v>PESISIR SELATAN</v>
      </c>
      <c r="F149" s="12" t="s">
        <v>458</v>
      </c>
      <c r="G149" s="26">
        <v>3</v>
      </c>
      <c r="H149" s="9" t="s">
        <v>461</v>
      </c>
      <c r="I149" s="34" t="s">
        <v>3549</v>
      </c>
      <c r="J149" s="74">
        <v>2383</v>
      </c>
      <c r="K149" s="19"/>
      <c r="L149" s="11"/>
    </row>
    <row r="150" spans="2:12" ht="20.100000000000001" customHeight="1" x14ac:dyDescent="0.2">
      <c r="B150" s="11"/>
      <c r="C150" s="113" t="s">
        <v>43</v>
      </c>
      <c r="D150" s="11"/>
      <c r="E150" s="12" t="str">
        <f>E149</f>
        <v>PESISIR SELATAN</v>
      </c>
      <c r="F150" s="12" t="s">
        <v>458</v>
      </c>
      <c r="G150" s="26">
        <v>4</v>
      </c>
      <c r="H150" s="9" t="s">
        <v>462</v>
      </c>
      <c r="I150" s="34" t="s">
        <v>3549</v>
      </c>
      <c r="J150" s="74">
        <v>1939</v>
      </c>
      <c r="K150" s="19"/>
      <c r="L150" s="11"/>
    </row>
    <row r="151" spans="2:12" ht="20.100000000000001" customHeight="1" x14ac:dyDescent="0.2">
      <c r="B151" s="11"/>
      <c r="C151" s="113" t="s">
        <v>43</v>
      </c>
      <c r="D151" s="11"/>
      <c r="E151" s="12" t="str">
        <f>E150</f>
        <v>PESISIR SELATAN</v>
      </c>
      <c r="F151" s="12" t="s">
        <v>459</v>
      </c>
      <c r="G151" s="26">
        <v>5</v>
      </c>
      <c r="H151" s="9" t="s">
        <v>464</v>
      </c>
      <c r="I151" s="34" t="s">
        <v>3549</v>
      </c>
      <c r="J151" s="74">
        <v>2275</v>
      </c>
      <c r="K151" s="19"/>
      <c r="L151" s="11"/>
    </row>
    <row r="152" spans="2:12" ht="20.100000000000001" customHeight="1" thickBot="1" x14ac:dyDescent="0.25">
      <c r="B152" s="109"/>
      <c r="C152" s="203" t="s">
        <v>43</v>
      </c>
      <c r="D152" s="109"/>
      <c r="E152" s="110" t="str">
        <f>E151</f>
        <v>PESISIR SELATAN</v>
      </c>
      <c r="F152" s="110" t="s">
        <v>460</v>
      </c>
      <c r="G152" s="190">
        <v>6</v>
      </c>
      <c r="H152" s="121" t="s">
        <v>465</v>
      </c>
      <c r="I152" s="93" t="s">
        <v>3549</v>
      </c>
      <c r="J152" s="75">
        <v>3038</v>
      </c>
      <c r="K152" s="196"/>
      <c r="L152" s="109"/>
    </row>
    <row r="153" spans="2:12" ht="20.100000000000001" customHeight="1" thickTop="1" thickBot="1" x14ac:dyDescent="0.25">
      <c r="B153" s="137"/>
      <c r="C153" s="260" t="s">
        <v>43</v>
      </c>
      <c r="D153" s="137">
        <v>2</v>
      </c>
      <c r="E153" s="158" t="s">
        <v>190</v>
      </c>
      <c r="F153" s="139">
        <v>0</v>
      </c>
      <c r="G153" s="137">
        <v>0</v>
      </c>
      <c r="H153" s="140" t="s">
        <v>3806</v>
      </c>
      <c r="I153" s="141"/>
      <c r="J153" s="261"/>
      <c r="K153" s="143"/>
      <c r="L153" s="137"/>
    </row>
    <row r="154" spans="2:12" ht="20.100000000000001" customHeight="1" thickTop="1" x14ac:dyDescent="0.2">
      <c r="B154" s="124"/>
      <c r="C154" s="256" t="s">
        <v>43</v>
      </c>
      <c r="D154" s="124">
        <v>3</v>
      </c>
      <c r="E154" s="126" t="s">
        <v>191</v>
      </c>
      <c r="F154" s="126" t="s">
        <v>466</v>
      </c>
      <c r="G154" s="257">
        <v>1</v>
      </c>
      <c r="H154" s="125" t="s">
        <v>469</v>
      </c>
      <c r="I154" s="130" t="s">
        <v>3549</v>
      </c>
      <c r="J154" s="258">
        <v>1547</v>
      </c>
      <c r="K154" s="259"/>
      <c r="L154" s="124"/>
    </row>
    <row r="155" spans="2:12" ht="20.100000000000001" customHeight="1" x14ac:dyDescent="0.2">
      <c r="B155" s="11"/>
      <c r="C155" s="113" t="s">
        <v>43</v>
      </c>
      <c r="D155" s="11"/>
      <c r="E155" s="12" t="str">
        <f>E154</f>
        <v>SIJUNJUNG</v>
      </c>
      <c r="F155" s="12" t="s">
        <v>467</v>
      </c>
      <c r="G155" s="26">
        <v>2</v>
      </c>
      <c r="H155" s="9" t="s">
        <v>470</v>
      </c>
      <c r="I155" s="34" t="s">
        <v>3549</v>
      </c>
      <c r="J155" s="74">
        <v>1928</v>
      </c>
      <c r="K155" s="19"/>
      <c r="L155" s="11"/>
    </row>
    <row r="156" spans="2:12" ht="20.100000000000001" customHeight="1" thickBot="1" x14ac:dyDescent="0.25">
      <c r="B156" s="109"/>
      <c r="C156" s="203" t="s">
        <v>43</v>
      </c>
      <c r="D156" s="109"/>
      <c r="E156" s="110" t="str">
        <f>E155</f>
        <v>SIJUNJUNG</v>
      </c>
      <c r="F156" s="110" t="s">
        <v>468</v>
      </c>
      <c r="G156" s="190">
        <v>3</v>
      </c>
      <c r="H156" s="121" t="s">
        <v>46</v>
      </c>
      <c r="I156" s="93" t="s">
        <v>3551</v>
      </c>
      <c r="J156" s="75">
        <v>1318</v>
      </c>
      <c r="K156" s="196"/>
      <c r="L156" s="109"/>
    </row>
    <row r="157" spans="2:12" ht="20.100000000000001" customHeight="1" thickTop="1" x14ac:dyDescent="0.2">
      <c r="B157" s="124"/>
      <c r="C157" s="256" t="s">
        <v>43</v>
      </c>
      <c r="D157" s="124">
        <v>4</v>
      </c>
      <c r="E157" s="126" t="s">
        <v>192</v>
      </c>
      <c r="F157" s="125" t="s">
        <v>471</v>
      </c>
      <c r="G157" s="124">
        <v>1</v>
      </c>
      <c r="H157" s="125" t="s">
        <v>472</v>
      </c>
      <c r="I157" s="130" t="s">
        <v>3549</v>
      </c>
      <c r="J157" s="258">
        <v>2670</v>
      </c>
      <c r="K157" s="129"/>
      <c r="L157" s="124"/>
    </row>
    <row r="158" spans="2:12" ht="20.100000000000001" customHeight="1" x14ac:dyDescent="0.2">
      <c r="B158" s="11"/>
      <c r="C158" s="113" t="s">
        <v>43</v>
      </c>
      <c r="D158" s="11"/>
      <c r="E158" s="12" t="str">
        <f>E157</f>
        <v>TANAH DATAR</v>
      </c>
      <c r="F158" s="9" t="s">
        <v>473</v>
      </c>
      <c r="G158" s="11">
        <v>2</v>
      </c>
      <c r="H158" s="9" t="s">
        <v>475</v>
      </c>
      <c r="I158" s="34" t="s">
        <v>3549</v>
      </c>
      <c r="J158" s="74">
        <v>1040</v>
      </c>
      <c r="K158" s="10"/>
      <c r="L158" s="11"/>
    </row>
    <row r="159" spans="2:12" ht="20.100000000000001" customHeight="1" thickBot="1" x14ac:dyDescent="0.25">
      <c r="B159" s="109"/>
      <c r="C159" s="203" t="s">
        <v>43</v>
      </c>
      <c r="D159" s="109"/>
      <c r="E159" s="110" t="str">
        <f>E158</f>
        <v>TANAH DATAR</v>
      </c>
      <c r="F159" s="121" t="s">
        <v>474</v>
      </c>
      <c r="G159" s="109">
        <v>3</v>
      </c>
      <c r="H159" s="121" t="s">
        <v>476</v>
      </c>
      <c r="I159" s="93" t="s">
        <v>3549</v>
      </c>
      <c r="J159" s="75">
        <v>1104</v>
      </c>
      <c r="K159" s="20"/>
      <c r="L159" s="109"/>
    </row>
    <row r="160" spans="2:12" ht="20.100000000000001" customHeight="1" thickTop="1" x14ac:dyDescent="0.2">
      <c r="B160" s="124"/>
      <c r="C160" s="256" t="s">
        <v>43</v>
      </c>
      <c r="D160" s="124">
        <v>5</v>
      </c>
      <c r="E160" s="126" t="s">
        <v>193</v>
      </c>
      <c r="F160" s="126" t="s">
        <v>477</v>
      </c>
      <c r="G160" s="257">
        <v>1</v>
      </c>
      <c r="H160" s="125" t="s">
        <v>4320</v>
      </c>
      <c r="I160" s="130" t="s">
        <v>3549</v>
      </c>
      <c r="J160" s="258">
        <v>2990</v>
      </c>
      <c r="K160" s="259"/>
      <c r="L160" s="124"/>
    </row>
    <row r="161" spans="2:12" ht="20.100000000000001" customHeight="1" x14ac:dyDescent="0.2">
      <c r="B161" s="11"/>
      <c r="C161" s="113" t="s">
        <v>43</v>
      </c>
      <c r="D161" s="11"/>
      <c r="E161" s="12" t="str">
        <f>E160</f>
        <v>PADANG PARIAMAN</v>
      </c>
      <c r="F161" s="12" t="s">
        <v>477</v>
      </c>
      <c r="G161" s="26">
        <v>2</v>
      </c>
      <c r="H161" s="9" t="s">
        <v>4321</v>
      </c>
      <c r="I161" s="34" t="s">
        <v>3549</v>
      </c>
      <c r="J161" s="74">
        <v>2613</v>
      </c>
      <c r="K161" s="19"/>
      <c r="L161" s="11"/>
    </row>
    <row r="162" spans="2:12" ht="20.100000000000001" customHeight="1" x14ac:dyDescent="0.2">
      <c r="B162" s="11"/>
      <c r="C162" s="113" t="s">
        <v>43</v>
      </c>
      <c r="D162" s="11"/>
      <c r="E162" s="12" t="str">
        <f>E161</f>
        <v>PADANG PARIAMAN</v>
      </c>
      <c r="F162" s="12" t="s">
        <v>478</v>
      </c>
      <c r="G162" s="26">
        <v>3</v>
      </c>
      <c r="H162" s="9" t="s">
        <v>4322</v>
      </c>
      <c r="I162" s="34" t="s">
        <v>3549</v>
      </c>
      <c r="J162" s="74">
        <v>1486</v>
      </c>
      <c r="K162" s="19"/>
      <c r="L162" s="11"/>
    </row>
    <row r="163" spans="2:12" ht="20.100000000000001" customHeight="1" x14ac:dyDescent="0.2">
      <c r="B163" s="11"/>
      <c r="C163" s="113" t="s">
        <v>43</v>
      </c>
      <c r="D163" s="11"/>
      <c r="E163" s="12" t="str">
        <f>E162</f>
        <v>PADANG PARIAMAN</v>
      </c>
      <c r="F163" s="12" t="s">
        <v>479</v>
      </c>
      <c r="G163" s="26">
        <v>4</v>
      </c>
      <c r="H163" s="9" t="s">
        <v>481</v>
      </c>
      <c r="I163" s="34" t="s">
        <v>3549</v>
      </c>
      <c r="J163" s="74">
        <v>1472</v>
      </c>
      <c r="K163" s="19"/>
      <c r="L163" s="11"/>
    </row>
    <row r="164" spans="2:12" ht="20.100000000000001" customHeight="1" thickBot="1" x14ac:dyDescent="0.25">
      <c r="B164" s="109"/>
      <c r="C164" s="203" t="s">
        <v>43</v>
      </c>
      <c r="D164" s="109"/>
      <c r="E164" s="110" t="str">
        <f>E163</f>
        <v>PADANG PARIAMAN</v>
      </c>
      <c r="F164" s="110" t="s">
        <v>480</v>
      </c>
      <c r="G164" s="190">
        <v>5</v>
      </c>
      <c r="H164" s="121" t="s">
        <v>47</v>
      </c>
      <c r="I164" s="93" t="s">
        <v>3549</v>
      </c>
      <c r="J164" s="75">
        <v>1950</v>
      </c>
      <c r="K164" s="196"/>
      <c r="L164" s="109"/>
    </row>
    <row r="165" spans="2:12" ht="20.100000000000001" customHeight="1" thickTop="1" thickBot="1" x14ac:dyDescent="0.25">
      <c r="B165" s="137"/>
      <c r="C165" s="260" t="s">
        <v>43</v>
      </c>
      <c r="D165" s="137">
        <v>6</v>
      </c>
      <c r="E165" s="158" t="s">
        <v>194</v>
      </c>
      <c r="F165" s="139" t="s">
        <v>4109</v>
      </c>
      <c r="G165" s="137">
        <v>1</v>
      </c>
      <c r="H165" s="138" t="s">
        <v>4110</v>
      </c>
      <c r="I165" s="141" t="s">
        <v>3549</v>
      </c>
      <c r="J165" s="261">
        <v>469</v>
      </c>
      <c r="K165" s="143"/>
      <c r="L165" s="137"/>
    </row>
    <row r="166" spans="2:12" ht="20.100000000000001" customHeight="1" thickTop="1" x14ac:dyDescent="0.2">
      <c r="B166" s="124"/>
      <c r="C166" s="256" t="s">
        <v>43</v>
      </c>
      <c r="D166" s="124">
        <v>6</v>
      </c>
      <c r="E166" s="126" t="s">
        <v>195</v>
      </c>
      <c r="F166" s="126" t="s">
        <v>482</v>
      </c>
      <c r="G166" s="257">
        <v>1</v>
      </c>
      <c r="H166" s="125" t="s">
        <v>483</v>
      </c>
      <c r="I166" s="130" t="s">
        <v>3549</v>
      </c>
      <c r="J166" s="258">
        <v>864</v>
      </c>
      <c r="K166" s="259"/>
      <c r="L166" s="124"/>
    </row>
    <row r="167" spans="2:12" ht="20.100000000000001" customHeight="1" x14ac:dyDescent="0.2">
      <c r="B167" s="11"/>
      <c r="C167" s="113" t="s">
        <v>43</v>
      </c>
      <c r="D167" s="11"/>
      <c r="E167" s="12" t="str">
        <f>E166</f>
        <v xml:space="preserve">LIMA PULUH KOTA </v>
      </c>
      <c r="F167" s="12" t="s">
        <v>484</v>
      </c>
      <c r="G167" s="26">
        <v>2</v>
      </c>
      <c r="H167" s="9" t="s">
        <v>48</v>
      </c>
      <c r="I167" s="34" t="s">
        <v>3549</v>
      </c>
      <c r="J167" s="74">
        <v>2208</v>
      </c>
      <c r="K167" s="19"/>
      <c r="L167" s="11"/>
    </row>
    <row r="168" spans="2:12" ht="20.100000000000001" customHeight="1" thickBot="1" x14ac:dyDescent="0.25">
      <c r="B168" s="109"/>
      <c r="C168" s="203" t="s">
        <v>43</v>
      </c>
      <c r="D168" s="109"/>
      <c r="E168" s="110" t="str">
        <f>E167</f>
        <v xml:space="preserve">LIMA PULUH KOTA </v>
      </c>
      <c r="F168" s="110" t="s">
        <v>485</v>
      </c>
      <c r="G168" s="190">
        <v>3</v>
      </c>
      <c r="H168" s="121" t="s">
        <v>486</v>
      </c>
      <c r="I168" s="93" t="s">
        <v>3549</v>
      </c>
      <c r="J168" s="75">
        <v>1276</v>
      </c>
      <c r="K168" s="196"/>
      <c r="L168" s="109"/>
    </row>
    <row r="169" spans="2:12" ht="20.100000000000001" customHeight="1" thickTop="1" x14ac:dyDescent="0.2">
      <c r="B169" s="124"/>
      <c r="C169" s="256" t="s">
        <v>43</v>
      </c>
      <c r="D169" s="124">
        <v>8</v>
      </c>
      <c r="E169" s="126" t="s">
        <v>196</v>
      </c>
      <c r="F169" s="126" t="s">
        <v>487</v>
      </c>
      <c r="G169" s="257">
        <v>1</v>
      </c>
      <c r="H169" s="125" t="s">
        <v>50</v>
      </c>
      <c r="I169" s="130" t="s">
        <v>3549</v>
      </c>
      <c r="J169" s="258">
        <v>3271</v>
      </c>
      <c r="K169" s="259"/>
      <c r="L169" s="124"/>
    </row>
    <row r="170" spans="2:12" ht="20.100000000000001" customHeight="1" x14ac:dyDescent="0.2">
      <c r="B170" s="11"/>
      <c r="C170" s="113" t="s">
        <v>43</v>
      </c>
      <c r="D170" s="11"/>
      <c r="E170" s="12" t="str">
        <f>E169</f>
        <v>PASAMAN</v>
      </c>
      <c r="F170" s="12" t="s">
        <v>488</v>
      </c>
      <c r="G170" s="26">
        <v>2</v>
      </c>
      <c r="H170" s="9" t="s">
        <v>492</v>
      </c>
      <c r="I170" s="34" t="s">
        <v>3549</v>
      </c>
      <c r="J170" s="74">
        <v>2125</v>
      </c>
      <c r="K170" s="19"/>
      <c r="L170" s="11"/>
    </row>
    <row r="171" spans="2:12" ht="20.100000000000001" customHeight="1" x14ac:dyDescent="0.2">
      <c r="B171" s="11"/>
      <c r="C171" s="113" t="s">
        <v>43</v>
      </c>
      <c r="D171" s="11"/>
      <c r="E171" s="12" t="str">
        <f>E170</f>
        <v>PASAMAN</v>
      </c>
      <c r="F171" s="12" t="s">
        <v>489</v>
      </c>
      <c r="G171" s="26">
        <v>3</v>
      </c>
      <c r="H171" s="9" t="s">
        <v>493</v>
      </c>
      <c r="I171" s="34" t="s">
        <v>3549</v>
      </c>
      <c r="J171" s="74">
        <v>1450</v>
      </c>
      <c r="K171" s="19"/>
      <c r="L171" s="11"/>
    </row>
    <row r="172" spans="2:12" ht="20.100000000000001" customHeight="1" x14ac:dyDescent="0.2">
      <c r="B172" s="11"/>
      <c r="C172" s="113" t="s">
        <v>43</v>
      </c>
      <c r="D172" s="11"/>
      <c r="E172" s="12" t="str">
        <f>E171</f>
        <v>PASAMAN</v>
      </c>
      <c r="F172" s="12" t="s">
        <v>490</v>
      </c>
      <c r="G172" s="26">
        <v>4</v>
      </c>
      <c r="H172" s="9" t="s">
        <v>494</v>
      </c>
      <c r="I172" s="34" t="s">
        <v>3549</v>
      </c>
      <c r="J172" s="74">
        <v>1874</v>
      </c>
      <c r="K172" s="19"/>
      <c r="L172" s="11"/>
    </row>
    <row r="173" spans="2:12" ht="20.100000000000001" customHeight="1" thickBot="1" x14ac:dyDescent="0.25">
      <c r="B173" s="109"/>
      <c r="C173" s="203" t="s">
        <v>43</v>
      </c>
      <c r="D173" s="109"/>
      <c r="E173" s="110" t="str">
        <f>E172</f>
        <v>PASAMAN</v>
      </c>
      <c r="F173" s="110" t="s">
        <v>491</v>
      </c>
      <c r="G173" s="190">
        <v>5</v>
      </c>
      <c r="H173" s="121" t="s">
        <v>49</v>
      </c>
      <c r="I173" s="93" t="s">
        <v>3549</v>
      </c>
      <c r="J173" s="75">
        <v>1879</v>
      </c>
      <c r="K173" s="196"/>
      <c r="L173" s="109"/>
    </row>
    <row r="174" spans="2:12" ht="20.100000000000001" customHeight="1" thickTop="1" thickBot="1" x14ac:dyDescent="0.25">
      <c r="B174" s="137"/>
      <c r="C174" s="260" t="s">
        <v>43</v>
      </c>
      <c r="D174" s="137">
        <v>9</v>
      </c>
      <c r="E174" s="158" t="s">
        <v>197</v>
      </c>
      <c r="F174" s="139">
        <v>0</v>
      </c>
      <c r="G174" s="137">
        <v>0</v>
      </c>
      <c r="H174" s="140" t="s">
        <v>3806</v>
      </c>
      <c r="I174" s="141"/>
      <c r="J174" s="261"/>
      <c r="K174" s="143"/>
      <c r="L174" s="137"/>
    </row>
    <row r="175" spans="2:12" ht="20.100000000000001" customHeight="1" thickTop="1" x14ac:dyDescent="0.2">
      <c r="B175" s="124"/>
      <c r="C175" s="125" t="s">
        <v>43</v>
      </c>
      <c r="D175" s="124" t="s">
        <v>5</v>
      </c>
      <c r="E175" s="126" t="s">
        <v>198</v>
      </c>
      <c r="F175" s="125" t="s">
        <v>495</v>
      </c>
      <c r="G175" s="257">
        <v>1</v>
      </c>
      <c r="H175" s="125" t="s">
        <v>496</v>
      </c>
      <c r="I175" s="124" t="s">
        <v>3549</v>
      </c>
      <c r="J175" s="128">
        <v>2706</v>
      </c>
      <c r="K175" s="259"/>
      <c r="L175" s="124"/>
    </row>
    <row r="176" spans="2:12" ht="20.100000000000001" customHeight="1" x14ac:dyDescent="0.2">
      <c r="B176" s="99"/>
      <c r="C176" s="9" t="s">
        <v>43</v>
      </c>
      <c r="D176" s="11"/>
      <c r="E176" s="12" t="s">
        <v>198</v>
      </c>
      <c r="F176" s="9" t="s">
        <v>4148</v>
      </c>
      <c r="G176" s="26">
        <v>2</v>
      </c>
      <c r="H176" s="9" t="s">
        <v>4151</v>
      </c>
      <c r="I176" s="11" t="s">
        <v>3549</v>
      </c>
      <c r="J176" s="73">
        <v>1269</v>
      </c>
      <c r="K176" s="19"/>
      <c r="L176" s="11"/>
    </row>
    <row r="177" spans="2:12" ht="20.100000000000001" customHeight="1" x14ac:dyDescent="0.2">
      <c r="B177" s="11"/>
      <c r="C177" s="9" t="s">
        <v>43</v>
      </c>
      <c r="D177" s="11"/>
      <c r="E177" s="12" t="str">
        <f>E175</f>
        <v>DHARMASRAYA</v>
      </c>
      <c r="F177" s="9" t="s">
        <v>497</v>
      </c>
      <c r="G177" s="26">
        <v>3</v>
      </c>
      <c r="H177" s="9" t="s">
        <v>499</v>
      </c>
      <c r="I177" s="11" t="s">
        <v>3549</v>
      </c>
      <c r="J177" s="73">
        <v>5735</v>
      </c>
      <c r="K177" s="19"/>
      <c r="L177" s="11"/>
    </row>
    <row r="178" spans="2:12" ht="20.100000000000001" customHeight="1" thickBot="1" x14ac:dyDescent="0.25">
      <c r="B178" s="109"/>
      <c r="C178" s="397" t="s">
        <v>43</v>
      </c>
      <c r="D178" s="391"/>
      <c r="E178" s="400" t="str">
        <f>E177</f>
        <v>DHARMASRAYA</v>
      </c>
      <c r="F178" s="397" t="s">
        <v>498</v>
      </c>
      <c r="G178" s="401">
        <v>4</v>
      </c>
      <c r="H178" s="397" t="s">
        <v>500</v>
      </c>
      <c r="I178" s="391" t="s">
        <v>3549</v>
      </c>
      <c r="J178" s="398">
        <v>3928</v>
      </c>
      <c r="K178" s="402"/>
      <c r="L178" s="391"/>
    </row>
    <row r="179" spans="2:12" ht="20.100000000000001" customHeight="1" thickTop="1" x14ac:dyDescent="0.2">
      <c r="B179" s="124"/>
      <c r="C179" s="256" t="s">
        <v>43</v>
      </c>
      <c r="D179" s="124" t="s">
        <v>6</v>
      </c>
      <c r="E179" s="126" t="s">
        <v>199</v>
      </c>
      <c r="F179" s="126" t="s">
        <v>501</v>
      </c>
      <c r="G179" s="257">
        <v>1</v>
      </c>
      <c r="H179" s="125" t="s">
        <v>502</v>
      </c>
      <c r="I179" s="130" t="s">
        <v>3549</v>
      </c>
      <c r="J179" s="258">
        <v>939</v>
      </c>
      <c r="K179" s="259"/>
      <c r="L179" s="124"/>
    </row>
    <row r="180" spans="2:12" ht="20.100000000000001" customHeight="1" thickBot="1" x14ac:dyDescent="0.25">
      <c r="B180" s="109"/>
      <c r="C180" s="203" t="s">
        <v>43</v>
      </c>
      <c r="D180" s="109"/>
      <c r="E180" s="110" t="str">
        <f>E179</f>
        <v>SOLOK SELATAN</v>
      </c>
      <c r="F180" s="110" t="s">
        <v>504</v>
      </c>
      <c r="G180" s="190">
        <v>2</v>
      </c>
      <c r="H180" s="121" t="s">
        <v>503</v>
      </c>
      <c r="I180" s="93" t="s">
        <v>3549</v>
      </c>
      <c r="J180" s="75">
        <v>1078</v>
      </c>
      <c r="K180" s="196"/>
      <c r="L180" s="109"/>
    </row>
    <row r="181" spans="2:12" ht="20.100000000000001" customHeight="1" thickTop="1" x14ac:dyDescent="0.2">
      <c r="B181" s="124"/>
      <c r="C181" s="256" t="s">
        <v>43</v>
      </c>
      <c r="D181" s="124" t="s">
        <v>7</v>
      </c>
      <c r="E181" s="126" t="s">
        <v>200</v>
      </c>
      <c r="F181" s="126" t="s">
        <v>505</v>
      </c>
      <c r="G181" s="257">
        <v>1</v>
      </c>
      <c r="H181" s="125" t="s">
        <v>51</v>
      </c>
      <c r="I181" s="130" t="s">
        <v>3549</v>
      </c>
      <c r="J181" s="258">
        <v>1773</v>
      </c>
      <c r="K181" s="259"/>
      <c r="L181" s="124"/>
    </row>
    <row r="182" spans="2:12" ht="20.100000000000001" customHeight="1" x14ac:dyDescent="0.2">
      <c r="B182" s="11"/>
      <c r="C182" s="113" t="s">
        <v>43</v>
      </c>
      <c r="D182" s="11"/>
      <c r="E182" s="12" t="str">
        <f>E181</f>
        <v>PASAMAN BARAT</v>
      </c>
      <c r="F182" s="12" t="s">
        <v>508</v>
      </c>
      <c r="G182" s="26">
        <v>2</v>
      </c>
      <c r="H182" s="9" t="s">
        <v>509</v>
      </c>
      <c r="I182" s="34" t="s">
        <v>3551</v>
      </c>
      <c r="J182" s="74">
        <v>1895</v>
      </c>
      <c r="K182" s="19"/>
      <c r="L182" s="11"/>
    </row>
    <row r="183" spans="2:12" ht="20.100000000000001" customHeight="1" x14ac:dyDescent="0.2">
      <c r="B183" s="11"/>
      <c r="C183" s="113" t="s">
        <v>43</v>
      </c>
      <c r="D183" s="11"/>
      <c r="E183" s="12" t="str">
        <f>E182</f>
        <v>PASAMAN BARAT</v>
      </c>
      <c r="F183" s="12" t="s">
        <v>506</v>
      </c>
      <c r="G183" s="26">
        <v>3</v>
      </c>
      <c r="H183" s="9" t="s">
        <v>507</v>
      </c>
      <c r="I183" s="34" t="s">
        <v>3549</v>
      </c>
      <c r="J183" s="74">
        <v>2038</v>
      </c>
      <c r="K183" s="19"/>
      <c r="L183" s="11"/>
    </row>
    <row r="184" spans="2:12" ht="20.100000000000001" customHeight="1" thickBot="1" x14ac:dyDescent="0.25">
      <c r="B184" s="109"/>
      <c r="C184" s="203" t="s">
        <v>43</v>
      </c>
      <c r="D184" s="109"/>
      <c r="E184" s="110" t="str">
        <f>E183</f>
        <v>PASAMAN BARAT</v>
      </c>
      <c r="F184" s="110" t="s">
        <v>510</v>
      </c>
      <c r="G184" s="190">
        <v>4</v>
      </c>
      <c r="H184" s="121" t="s">
        <v>511</v>
      </c>
      <c r="I184" s="93" t="s">
        <v>3549</v>
      </c>
      <c r="J184" s="75">
        <v>2661</v>
      </c>
      <c r="K184" s="196"/>
      <c r="L184" s="109"/>
    </row>
    <row r="185" spans="2:12" ht="20.100000000000001" customHeight="1" thickTop="1" x14ac:dyDescent="0.2">
      <c r="B185" s="124"/>
      <c r="C185" s="256" t="s">
        <v>43</v>
      </c>
      <c r="D185" s="124" t="s">
        <v>8</v>
      </c>
      <c r="E185" s="126" t="s">
        <v>52</v>
      </c>
      <c r="F185" s="125" t="s">
        <v>512</v>
      </c>
      <c r="G185" s="124">
        <v>1</v>
      </c>
      <c r="H185" s="125" t="s">
        <v>4323</v>
      </c>
      <c r="I185" s="130" t="s">
        <v>3549</v>
      </c>
      <c r="J185" s="258">
        <v>1445</v>
      </c>
      <c r="K185" s="129"/>
      <c r="L185" s="124"/>
    </row>
    <row r="186" spans="2:12" ht="20.100000000000001" customHeight="1" x14ac:dyDescent="0.2">
      <c r="B186" s="11"/>
      <c r="C186" s="113" t="s">
        <v>43</v>
      </c>
      <c r="D186" s="11"/>
      <c r="E186" s="12" t="str">
        <f>E185</f>
        <v>KOTA PADANG</v>
      </c>
      <c r="F186" s="9" t="s">
        <v>513</v>
      </c>
      <c r="G186" s="11">
        <v>2</v>
      </c>
      <c r="H186" s="9" t="s">
        <v>4324</v>
      </c>
      <c r="I186" s="34" t="s">
        <v>3549</v>
      </c>
      <c r="J186" s="74">
        <v>3061</v>
      </c>
      <c r="K186" s="10"/>
      <c r="L186" s="11"/>
    </row>
    <row r="187" spans="2:12" ht="20.100000000000001" customHeight="1" x14ac:dyDescent="0.2">
      <c r="B187" s="11"/>
      <c r="C187" s="113" t="s">
        <v>43</v>
      </c>
      <c r="D187" s="11"/>
      <c r="E187" s="12" t="str">
        <f>E186</f>
        <v>KOTA PADANG</v>
      </c>
      <c r="F187" s="9" t="s">
        <v>514</v>
      </c>
      <c r="G187" s="11">
        <v>3</v>
      </c>
      <c r="H187" s="9" t="s">
        <v>515</v>
      </c>
      <c r="I187" s="34" t="s">
        <v>3549</v>
      </c>
      <c r="J187" s="74">
        <v>4139</v>
      </c>
      <c r="K187" s="10"/>
      <c r="L187" s="11"/>
    </row>
    <row r="188" spans="2:12" ht="20.100000000000001" customHeight="1" thickBot="1" x14ac:dyDescent="0.25">
      <c r="B188" s="109"/>
      <c r="C188" s="203" t="s">
        <v>43</v>
      </c>
      <c r="D188" s="109"/>
      <c r="E188" s="110" t="str">
        <f>E187</f>
        <v>KOTA PADANG</v>
      </c>
      <c r="F188" s="121" t="s">
        <v>516</v>
      </c>
      <c r="G188" s="109">
        <v>4</v>
      </c>
      <c r="H188" s="121" t="s">
        <v>517</v>
      </c>
      <c r="I188" s="93" t="s">
        <v>3549</v>
      </c>
      <c r="J188" s="75">
        <v>1214</v>
      </c>
      <c r="K188" s="20"/>
      <c r="L188" s="109"/>
    </row>
    <row r="189" spans="2:12" ht="20.100000000000001" customHeight="1" thickTop="1" thickBot="1" x14ac:dyDescent="0.25">
      <c r="B189" s="137"/>
      <c r="C189" s="260" t="s">
        <v>43</v>
      </c>
      <c r="D189" s="137" t="s">
        <v>9</v>
      </c>
      <c r="E189" s="158" t="s">
        <v>53</v>
      </c>
      <c r="F189" s="139">
        <v>0</v>
      </c>
      <c r="G189" s="137">
        <v>0</v>
      </c>
      <c r="H189" s="140" t="s">
        <v>3806</v>
      </c>
      <c r="I189" s="141"/>
      <c r="J189" s="261"/>
      <c r="K189" s="143"/>
      <c r="L189" s="137"/>
    </row>
    <row r="190" spans="2:12" ht="20.100000000000001" customHeight="1" thickTop="1" x14ac:dyDescent="0.2">
      <c r="B190" s="124"/>
      <c r="C190" s="256" t="s">
        <v>43</v>
      </c>
      <c r="D190" s="124" t="s">
        <v>10</v>
      </c>
      <c r="E190" s="126" t="s">
        <v>54</v>
      </c>
      <c r="F190" s="125" t="s">
        <v>518</v>
      </c>
      <c r="G190" s="124">
        <v>1</v>
      </c>
      <c r="H190" s="125" t="s">
        <v>519</v>
      </c>
      <c r="I190" s="130" t="s">
        <v>3549</v>
      </c>
      <c r="J190" s="258">
        <v>858</v>
      </c>
      <c r="K190" s="129"/>
      <c r="L190" s="124"/>
    </row>
    <row r="191" spans="2:12" ht="20.100000000000001" customHeight="1" thickBot="1" x14ac:dyDescent="0.25">
      <c r="B191" s="109"/>
      <c r="C191" s="203" t="s">
        <v>43</v>
      </c>
      <c r="D191" s="109"/>
      <c r="E191" s="110" t="str">
        <f>E190</f>
        <v>KOTA SAWAHLUNTO</v>
      </c>
      <c r="F191" s="121" t="s">
        <v>520</v>
      </c>
      <c r="G191" s="109">
        <v>2</v>
      </c>
      <c r="H191" s="121" t="s">
        <v>521</v>
      </c>
      <c r="I191" s="93" t="s">
        <v>3549</v>
      </c>
      <c r="J191" s="75">
        <v>992</v>
      </c>
      <c r="K191" s="20"/>
      <c r="L191" s="109"/>
    </row>
    <row r="192" spans="2:12" ht="20.100000000000001" customHeight="1" thickTop="1" thickBot="1" x14ac:dyDescent="0.25">
      <c r="B192" s="137"/>
      <c r="C192" s="260" t="s">
        <v>43</v>
      </c>
      <c r="D192" s="137" t="s">
        <v>11</v>
      </c>
      <c r="E192" s="158" t="s">
        <v>55</v>
      </c>
      <c r="F192" s="138" t="s">
        <v>522</v>
      </c>
      <c r="G192" s="262">
        <v>1</v>
      </c>
      <c r="H192" s="138" t="s">
        <v>525</v>
      </c>
      <c r="I192" s="141" t="s">
        <v>3549</v>
      </c>
      <c r="J192" s="261">
        <v>723</v>
      </c>
      <c r="K192" s="263"/>
      <c r="L192" s="137"/>
    </row>
    <row r="193" spans="2:12" ht="20.100000000000001" customHeight="1" thickTop="1" x14ac:dyDescent="0.2">
      <c r="B193" s="124"/>
      <c r="C193" s="256" t="s">
        <v>43</v>
      </c>
      <c r="D193" s="124" t="s">
        <v>12</v>
      </c>
      <c r="E193" s="126" t="s">
        <v>56</v>
      </c>
      <c r="F193" s="125" t="s">
        <v>523</v>
      </c>
      <c r="G193" s="257">
        <v>1</v>
      </c>
      <c r="H193" s="125" t="s">
        <v>4325</v>
      </c>
      <c r="I193" s="130" t="s">
        <v>3549</v>
      </c>
      <c r="J193" s="258">
        <v>570</v>
      </c>
      <c r="K193" s="259"/>
      <c r="L193" s="124"/>
    </row>
    <row r="194" spans="2:12" ht="20.100000000000001" customHeight="1" thickBot="1" x14ac:dyDescent="0.25">
      <c r="B194" s="109"/>
      <c r="C194" s="203" t="s">
        <v>43</v>
      </c>
      <c r="D194" s="109"/>
      <c r="E194" s="110" t="str">
        <f>E193</f>
        <v>KOTA BUKITTINGGI</v>
      </c>
      <c r="F194" s="121" t="s">
        <v>4167</v>
      </c>
      <c r="G194" s="190">
        <v>2</v>
      </c>
      <c r="H194" s="121" t="s">
        <v>4326</v>
      </c>
      <c r="I194" s="93" t="s">
        <v>3549</v>
      </c>
      <c r="J194" s="75">
        <v>654</v>
      </c>
      <c r="K194" s="196"/>
      <c r="L194" s="109"/>
    </row>
    <row r="195" spans="2:12" ht="20.100000000000001" customHeight="1" thickTop="1" x14ac:dyDescent="0.2">
      <c r="B195" s="124"/>
      <c r="C195" s="256" t="s">
        <v>43</v>
      </c>
      <c r="D195" s="124" t="s">
        <v>13</v>
      </c>
      <c r="E195" s="126" t="s">
        <v>57</v>
      </c>
      <c r="F195" s="125" t="s">
        <v>524</v>
      </c>
      <c r="G195" s="257">
        <v>1</v>
      </c>
      <c r="H195" s="125" t="s">
        <v>528</v>
      </c>
      <c r="I195" s="130" t="s">
        <v>3551</v>
      </c>
      <c r="J195" s="258">
        <v>719</v>
      </c>
      <c r="K195" s="259"/>
      <c r="L195" s="124"/>
    </row>
    <row r="196" spans="2:12" ht="20.100000000000001" customHeight="1" x14ac:dyDescent="0.2">
      <c r="B196" s="11"/>
      <c r="C196" s="113" t="s">
        <v>43</v>
      </c>
      <c r="D196" s="11"/>
      <c r="E196" s="12" t="str">
        <f>E195</f>
        <v>KOTA PAYAKUMBUH</v>
      </c>
      <c r="F196" s="9" t="s">
        <v>526</v>
      </c>
      <c r="G196" s="26">
        <v>2</v>
      </c>
      <c r="H196" s="9" t="s">
        <v>529</v>
      </c>
      <c r="I196" s="34" t="s">
        <v>3549</v>
      </c>
      <c r="J196" s="74">
        <v>829</v>
      </c>
      <c r="K196" s="19"/>
      <c r="L196" s="11"/>
    </row>
    <row r="197" spans="2:12" ht="20.100000000000001" customHeight="1" thickBot="1" x14ac:dyDescent="0.25">
      <c r="B197" s="109"/>
      <c r="C197" s="203" t="s">
        <v>43</v>
      </c>
      <c r="D197" s="109"/>
      <c r="E197" s="110" t="str">
        <f>E196</f>
        <v>KOTA PAYAKUMBUH</v>
      </c>
      <c r="F197" s="121" t="s">
        <v>527</v>
      </c>
      <c r="G197" s="190">
        <v>3</v>
      </c>
      <c r="H197" s="121" t="s">
        <v>530</v>
      </c>
      <c r="I197" s="93" t="s">
        <v>3549</v>
      </c>
      <c r="J197" s="75">
        <v>1007</v>
      </c>
      <c r="K197" s="196"/>
      <c r="L197" s="109"/>
    </row>
    <row r="198" spans="2:12" ht="20.100000000000001" customHeight="1" thickTop="1" thickBot="1" x14ac:dyDescent="0.25">
      <c r="B198" s="137"/>
      <c r="C198" s="260" t="s">
        <v>43</v>
      </c>
      <c r="D198" s="137" t="s">
        <v>14</v>
      </c>
      <c r="E198" s="158" t="s">
        <v>58</v>
      </c>
      <c r="F198" s="139">
        <v>0</v>
      </c>
      <c r="G198" s="137">
        <v>0</v>
      </c>
      <c r="H198" s="140" t="s">
        <v>3806</v>
      </c>
      <c r="I198" s="141"/>
      <c r="J198" s="261"/>
      <c r="K198" s="143"/>
      <c r="L198" s="137"/>
    </row>
    <row r="199" spans="2:12" ht="20.100000000000001" customHeight="1" thickTop="1" x14ac:dyDescent="0.2">
      <c r="B199" s="182">
        <v>4</v>
      </c>
      <c r="C199" s="250" t="s">
        <v>59</v>
      </c>
      <c r="D199" s="264"/>
      <c r="E199" s="148" t="s">
        <v>3808</v>
      </c>
      <c r="F199" s="265" t="s">
        <v>531</v>
      </c>
      <c r="G199" s="266">
        <v>1</v>
      </c>
      <c r="H199" s="184" t="s">
        <v>532</v>
      </c>
      <c r="I199" s="191" t="s">
        <v>3549</v>
      </c>
      <c r="J199" s="254">
        <v>16550</v>
      </c>
      <c r="K199" s="267"/>
      <c r="L199" s="266"/>
    </row>
    <row r="200" spans="2:12" ht="20.100000000000001" customHeight="1" x14ac:dyDescent="0.2">
      <c r="B200" s="40"/>
      <c r="C200" s="9" t="s">
        <v>59</v>
      </c>
      <c r="D200" s="11"/>
      <c r="E200" s="12" t="str">
        <f>E199</f>
        <v>PROV. RIAU</v>
      </c>
      <c r="F200" s="66" t="s">
        <v>533</v>
      </c>
      <c r="G200" s="23">
        <v>2</v>
      </c>
      <c r="H200" s="9" t="s">
        <v>534</v>
      </c>
      <c r="I200" s="34" t="s">
        <v>3551</v>
      </c>
      <c r="J200" s="74">
        <v>13814</v>
      </c>
      <c r="K200" s="24"/>
      <c r="L200" s="25"/>
    </row>
    <row r="201" spans="2:12" ht="20.100000000000001" customHeight="1" x14ac:dyDescent="0.2">
      <c r="B201" s="40"/>
      <c r="C201" s="9" t="s">
        <v>59</v>
      </c>
      <c r="D201" s="11"/>
      <c r="E201" s="12" t="str">
        <f>E200</f>
        <v>PROV. RIAU</v>
      </c>
      <c r="F201" s="66" t="s">
        <v>535</v>
      </c>
      <c r="G201" s="23">
        <v>3</v>
      </c>
      <c r="H201" s="9" t="s">
        <v>536</v>
      </c>
      <c r="I201" s="34" t="s">
        <v>3549</v>
      </c>
      <c r="J201" s="74">
        <v>14565</v>
      </c>
      <c r="K201" s="22"/>
      <c r="L201" s="23"/>
    </row>
    <row r="202" spans="2:12" ht="20.100000000000001" customHeight="1" x14ac:dyDescent="0.2">
      <c r="B202" s="40"/>
      <c r="C202" s="9" t="s">
        <v>59</v>
      </c>
      <c r="D202" s="11"/>
      <c r="E202" s="12" t="str">
        <f>E201</f>
        <v>PROV. RIAU</v>
      </c>
      <c r="F202" s="66" t="s">
        <v>537</v>
      </c>
      <c r="G202" s="23">
        <v>4</v>
      </c>
      <c r="H202" s="9" t="s">
        <v>540</v>
      </c>
      <c r="I202" s="34" t="s">
        <v>3549</v>
      </c>
      <c r="J202" s="74">
        <v>14649</v>
      </c>
      <c r="K202" s="21"/>
      <c r="L202" s="23"/>
    </row>
    <row r="203" spans="2:12" ht="20.100000000000001" customHeight="1" x14ac:dyDescent="0.2">
      <c r="B203" s="40"/>
      <c r="C203" s="9" t="s">
        <v>59</v>
      </c>
      <c r="D203" s="11"/>
      <c r="E203" s="12" t="str">
        <f>E202</f>
        <v>PROV. RIAU</v>
      </c>
      <c r="F203" s="66" t="s">
        <v>538</v>
      </c>
      <c r="G203" s="23">
        <v>5</v>
      </c>
      <c r="H203" s="9" t="s">
        <v>541</v>
      </c>
      <c r="I203" s="34" t="s">
        <v>3549</v>
      </c>
      <c r="J203" s="74">
        <v>16871</v>
      </c>
      <c r="K203" s="22"/>
      <c r="L203" s="23"/>
    </row>
    <row r="204" spans="2:12" ht="20.100000000000001" customHeight="1" thickBot="1" x14ac:dyDescent="0.25">
      <c r="B204" s="120"/>
      <c r="C204" s="121" t="s">
        <v>59</v>
      </c>
      <c r="D204" s="109"/>
      <c r="E204" s="110" t="str">
        <f>E203</f>
        <v>PROV. RIAU</v>
      </c>
      <c r="F204" s="205" t="s">
        <v>539</v>
      </c>
      <c r="G204" s="189">
        <v>6</v>
      </c>
      <c r="H204" s="121" t="s">
        <v>542</v>
      </c>
      <c r="I204" s="93" t="s">
        <v>3549</v>
      </c>
      <c r="J204" s="75">
        <v>23781</v>
      </c>
      <c r="K204" s="194"/>
      <c r="L204" s="190"/>
    </row>
    <row r="205" spans="2:12" ht="20.100000000000001" customHeight="1" thickTop="1" x14ac:dyDescent="0.2">
      <c r="B205" s="124"/>
      <c r="C205" s="125" t="s">
        <v>59</v>
      </c>
      <c r="D205" s="124">
        <v>1</v>
      </c>
      <c r="E205" s="126" t="s">
        <v>201</v>
      </c>
      <c r="F205" s="125" t="s">
        <v>543</v>
      </c>
      <c r="G205" s="257">
        <v>1</v>
      </c>
      <c r="H205" s="125" t="s">
        <v>4327</v>
      </c>
      <c r="I205" s="130" t="s">
        <v>3549</v>
      </c>
      <c r="J205" s="258">
        <v>4250</v>
      </c>
      <c r="K205" s="268"/>
      <c r="L205" s="257"/>
    </row>
    <row r="206" spans="2:12" ht="20.100000000000001" customHeight="1" x14ac:dyDescent="0.2">
      <c r="B206" s="11"/>
      <c r="C206" s="9" t="s">
        <v>59</v>
      </c>
      <c r="D206" s="11"/>
      <c r="E206" s="12" t="str">
        <f>E205</f>
        <v>KAMPAR</v>
      </c>
      <c r="F206" s="9" t="s">
        <v>544</v>
      </c>
      <c r="G206" s="26">
        <v>2</v>
      </c>
      <c r="H206" s="9" t="s">
        <v>545</v>
      </c>
      <c r="I206" s="34" t="s">
        <v>3549</v>
      </c>
      <c r="J206" s="74">
        <v>3180</v>
      </c>
      <c r="K206" s="13"/>
      <c r="L206" s="26"/>
    </row>
    <row r="207" spans="2:12" ht="20.100000000000001" customHeight="1" x14ac:dyDescent="0.2">
      <c r="B207" s="11"/>
      <c r="C207" s="9" t="s">
        <v>59</v>
      </c>
      <c r="D207" s="11"/>
      <c r="E207" s="12" t="str">
        <f>E206</f>
        <v>KAMPAR</v>
      </c>
      <c r="F207" s="9" t="s">
        <v>546</v>
      </c>
      <c r="G207" s="26">
        <v>3</v>
      </c>
      <c r="H207" s="9" t="s">
        <v>548</v>
      </c>
      <c r="I207" s="34" t="s">
        <v>3549</v>
      </c>
      <c r="J207" s="74">
        <v>1963</v>
      </c>
      <c r="K207" s="13"/>
      <c r="L207" s="26"/>
    </row>
    <row r="208" spans="2:12" ht="20.100000000000001" customHeight="1" thickBot="1" x14ac:dyDescent="0.25">
      <c r="B208" s="109"/>
      <c r="C208" s="121" t="s">
        <v>59</v>
      </c>
      <c r="D208" s="109"/>
      <c r="E208" s="110" t="str">
        <f>E207</f>
        <v>KAMPAR</v>
      </c>
      <c r="F208" s="121" t="s">
        <v>547</v>
      </c>
      <c r="G208" s="190">
        <v>4</v>
      </c>
      <c r="H208" s="121" t="s">
        <v>4328</v>
      </c>
      <c r="I208" s="93" t="s">
        <v>3549</v>
      </c>
      <c r="J208" s="75">
        <v>4072</v>
      </c>
      <c r="K208" s="194"/>
      <c r="L208" s="190"/>
    </row>
    <row r="209" spans="2:12" ht="20.100000000000001" customHeight="1" thickTop="1" x14ac:dyDescent="0.2">
      <c r="B209" s="124"/>
      <c r="C209" s="125" t="s">
        <v>59</v>
      </c>
      <c r="D209" s="124">
        <v>2</v>
      </c>
      <c r="E209" s="126" t="s">
        <v>202</v>
      </c>
      <c r="F209" s="126" t="s">
        <v>550</v>
      </c>
      <c r="G209" s="257">
        <v>1</v>
      </c>
      <c r="H209" s="125" t="s">
        <v>555</v>
      </c>
      <c r="I209" s="130" t="s">
        <v>3549</v>
      </c>
      <c r="J209" s="258">
        <v>4199</v>
      </c>
      <c r="K209" s="268"/>
      <c r="L209" s="257"/>
    </row>
    <row r="210" spans="2:12" ht="20.100000000000001" customHeight="1" x14ac:dyDescent="0.2">
      <c r="B210" s="11"/>
      <c r="C210" s="9" t="s">
        <v>59</v>
      </c>
      <c r="D210" s="11"/>
      <c r="E210" s="12" t="str">
        <f>E209</f>
        <v>INDRAGIRI HULU</v>
      </c>
      <c r="F210" s="12" t="s">
        <v>551</v>
      </c>
      <c r="G210" s="26">
        <v>2</v>
      </c>
      <c r="H210" s="9" t="s">
        <v>556</v>
      </c>
      <c r="I210" s="34" t="s">
        <v>3549</v>
      </c>
      <c r="J210" s="74">
        <v>1440</v>
      </c>
      <c r="K210" s="13"/>
      <c r="L210" s="26"/>
    </row>
    <row r="211" spans="2:12" ht="20.100000000000001" customHeight="1" x14ac:dyDescent="0.2">
      <c r="B211" s="11"/>
      <c r="C211" s="9" t="s">
        <v>59</v>
      </c>
      <c r="D211" s="11"/>
      <c r="E211" s="12" t="str">
        <f>E210</f>
        <v>INDRAGIRI HULU</v>
      </c>
      <c r="F211" s="12" t="s">
        <v>552</v>
      </c>
      <c r="G211" s="26">
        <v>3</v>
      </c>
      <c r="H211" s="9" t="s">
        <v>557</v>
      </c>
      <c r="I211" s="34" t="s">
        <v>3549</v>
      </c>
      <c r="J211" s="74">
        <v>2382</v>
      </c>
      <c r="K211" s="13"/>
      <c r="L211" s="26"/>
    </row>
    <row r="212" spans="2:12" ht="20.100000000000001" customHeight="1" x14ac:dyDescent="0.2">
      <c r="B212" s="11"/>
      <c r="C212" s="9" t="s">
        <v>59</v>
      </c>
      <c r="D212" s="11"/>
      <c r="E212" s="12" t="str">
        <f>E211</f>
        <v>INDRAGIRI HULU</v>
      </c>
      <c r="F212" s="12" t="s">
        <v>553</v>
      </c>
      <c r="G212" s="26">
        <v>4</v>
      </c>
      <c r="H212" s="9" t="s">
        <v>558</v>
      </c>
      <c r="I212" s="34" t="s">
        <v>3549</v>
      </c>
      <c r="J212" s="74">
        <v>2569</v>
      </c>
      <c r="K212" s="13"/>
      <c r="L212" s="26"/>
    </row>
    <row r="213" spans="2:12" ht="20.100000000000001" customHeight="1" thickBot="1" x14ac:dyDescent="0.25">
      <c r="B213" s="109"/>
      <c r="C213" s="121" t="s">
        <v>59</v>
      </c>
      <c r="D213" s="109"/>
      <c r="E213" s="110" t="str">
        <f>E212</f>
        <v>INDRAGIRI HULU</v>
      </c>
      <c r="F213" s="110" t="s">
        <v>554</v>
      </c>
      <c r="G213" s="190">
        <v>5</v>
      </c>
      <c r="H213" s="121" t="s">
        <v>559</v>
      </c>
      <c r="I213" s="93" t="s">
        <v>3549</v>
      </c>
      <c r="J213" s="75">
        <v>3138</v>
      </c>
      <c r="K213" s="194"/>
      <c r="L213" s="190"/>
    </row>
    <row r="214" spans="2:12" ht="20.100000000000001" customHeight="1" thickTop="1" x14ac:dyDescent="0.2">
      <c r="B214" s="124"/>
      <c r="C214" s="125" t="s">
        <v>59</v>
      </c>
      <c r="D214" s="124">
        <v>3</v>
      </c>
      <c r="E214" s="126" t="s">
        <v>203</v>
      </c>
      <c r="F214" s="126" t="s">
        <v>560</v>
      </c>
      <c r="G214" s="187">
        <v>1</v>
      </c>
      <c r="H214" s="125" t="s">
        <v>561</v>
      </c>
      <c r="I214" s="130" t="s">
        <v>3549</v>
      </c>
      <c r="J214" s="258">
        <v>5355</v>
      </c>
      <c r="K214" s="269"/>
      <c r="L214" s="187"/>
    </row>
    <row r="215" spans="2:12" ht="20.100000000000001" customHeight="1" x14ac:dyDescent="0.2">
      <c r="B215" s="11"/>
      <c r="C215" s="9" t="s">
        <v>59</v>
      </c>
      <c r="D215" s="11"/>
      <c r="E215" s="12" t="str">
        <f>E214</f>
        <v>BENGKALIS</v>
      </c>
      <c r="F215" s="12" t="s">
        <v>562</v>
      </c>
      <c r="G215" s="23">
        <v>2</v>
      </c>
      <c r="H215" s="9" t="s">
        <v>563</v>
      </c>
      <c r="I215" s="34" t="s">
        <v>3549</v>
      </c>
      <c r="J215" s="74">
        <v>2490</v>
      </c>
      <c r="K215" s="27"/>
      <c r="L215" s="23"/>
    </row>
    <row r="216" spans="2:12" ht="20.100000000000001" customHeight="1" x14ac:dyDescent="0.2">
      <c r="B216" s="11"/>
      <c r="C216" s="9" t="s">
        <v>59</v>
      </c>
      <c r="D216" s="11"/>
      <c r="E216" s="12" t="str">
        <f>E215</f>
        <v>BENGKALIS</v>
      </c>
      <c r="F216" s="12" t="s">
        <v>564</v>
      </c>
      <c r="G216" s="23">
        <v>3</v>
      </c>
      <c r="H216" s="9" t="s">
        <v>565</v>
      </c>
      <c r="I216" s="34" t="s">
        <v>3549</v>
      </c>
      <c r="J216" s="74">
        <v>3286</v>
      </c>
      <c r="K216" s="27"/>
      <c r="L216" s="23"/>
    </row>
    <row r="217" spans="2:12" ht="20.100000000000001" customHeight="1" x14ac:dyDescent="0.2">
      <c r="B217" s="11"/>
      <c r="C217" s="9" t="s">
        <v>59</v>
      </c>
      <c r="D217" s="11"/>
      <c r="E217" s="12" t="str">
        <f>E216</f>
        <v>BENGKALIS</v>
      </c>
      <c r="F217" s="12" t="s">
        <v>566</v>
      </c>
      <c r="G217" s="23">
        <v>4</v>
      </c>
      <c r="H217" s="9" t="s">
        <v>567</v>
      </c>
      <c r="I217" s="34" t="s">
        <v>3549</v>
      </c>
      <c r="J217" s="74">
        <v>1406</v>
      </c>
      <c r="K217" s="27"/>
      <c r="L217" s="23"/>
    </row>
    <row r="218" spans="2:12" ht="20.100000000000001" customHeight="1" thickBot="1" x14ac:dyDescent="0.25">
      <c r="B218" s="109"/>
      <c r="C218" s="121" t="s">
        <v>59</v>
      </c>
      <c r="D218" s="109"/>
      <c r="E218" s="110" t="str">
        <f>E217</f>
        <v>BENGKALIS</v>
      </c>
      <c r="F218" s="110" t="s">
        <v>568</v>
      </c>
      <c r="G218" s="189">
        <v>5</v>
      </c>
      <c r="H218" s="121" t="s">
        <v>569</v>
      </c>
      <c r="I218" s="93" t="s">
        <v>3549</v>
      </c>
      <c r="J218" s="75">
        <v>2502</v>
      </c>
      <c r="K218" s="46"/>
      <c r="L218" s="189"/>
    </row>
    <row r="219" spans="2:12" ht="20.100000000000001" customHeight="1" thickTop="1" x14ac:dyDescent="0.2">
      <c r="B219" s="124"/>
      <c r="C219" s="125" t="s">
        <v>59</v>
      </c>
      <c r="D219" s="124">
        <v>4</v>
      </c>
      <c r="E219" s="126" t="s">
        <v>204</v>
      </c>
      <c r="F219" s="126" t="s">
        <v>570</v>
      </c>
      <c r="G219" s="187">
        <v>1</v>
      </c>
      <c r="H219" s="125" t="s">
        <v>571</v>
      </c>
      <c r="I219" s="130" t="s">
        <v>3549</v>
      </c>
      <c r="J219" s="258">
        <v>7353</v>
      </c>
      <c r="K219" s="193"/>
      <c r="L219" s="187"/>
    </row>
    <row r="220" spans="2:12" ht="20.100000000000001" customHeight="1" x14ac:dyDescent="0.2">
      <c r="B220" s="11"/>
      <c r="C220" s="9" t="s">
        <v>59</v>
      </c>
      <c r="D220" s="11"/>
      <c r="E220" s="12" t="str">
        <f t="shared" ref="E220:E225" si="7">E219</f>
        <v>INDRAGIRI HILIR</v>
      </c>
      <c r="F220" s="12" t="s">
        <v>572</v>
      </c>
      <c r="G220" s="23">
        <v>2</v>
      </c>
      <c r="H220" s="9" t="s">
        <v>573</v>
      </c>
      <c r="I220" s="34" t="s">
        <v>3549</v>
      </c>
      <c r="J220" s="74">
        <v>2372</v>
      </c>
      <c r="K220" s="21"/>
      <c r="L220" s="23"/>
    </row>
    <row r="221" spans="2:12" ht="20.100000000000001" customHeight="1" x14ac:dyDescent="0.2">
      <c r="B221" s="11"/>
      <c r="C221" s="9" t="s">
        <v>59</v>
      </c>
      <c r="D221" s="11"/>
      <c r="E221" s="12" t="str">
        <f t="shared" si="7"/>
        <v>INDRAGIRI HILIR</v>
      </c>
      <c r="F221" s="12" t="s">
        <v>574</v>
      </c>
      <c r="G221" s="23">
        <v>3</v>
      </c>
      <c r="H221" s="9" t="s">
        <v>575</v>
      </c>
      <c r="I221" s="34" t="s">
        <v>3549</v>
      </c>
      <c r="J221" s="74">
        <v>2844</v>
      </c>
      <c r="K221" s="15"/>
      <c r="L221" s="29"/>
    </row>
    <row r="222" spans="2:12" ht="20.100000000000001" customHeight="1" x14ac:dyDescent="0.2">
      <c r="B222" s="11"/>
      <c r="C222" s="9" t="s">
        <v>59</v>
      </c>
      <c r="D222" s="11"/>
      <c r="E222" s="12" t="str">
        <f t="shared" si="7"/>
        <v>INDRAGIRI HILIR</v>
      </c>
      <c r="F222" s="12" t="s">
        <v>576</v>
      </c>
      <c r="G222" s="23">
        <v>4</v>
      </c>
      <c r="H222" s="9" t="s">
        <v>578</v>
      </c>
      <c r="I222" s="34" t="s">
        <v>3549</v>
      </c>
      <c r="J222" s="74">
        <v>4771</v>
      </c>
      <c r="K222" s="21"/>
      <c r="L222" s="23"/>
    </row>
    <row r="223" spans="2:12" ht="20.100000000000001" customHeight="1" x14ac:dyDescent="0.2">
      <c r="B223" s="11"/>
      <c r="C223" s="9" t="s">
        <v>59</v>
      </c>
      <c r="D223" s="11"/>
      <c r="E223" s="12" t="str">
        <f t="shared" si="7"/>
        <v>INDRAGIRI HILIR</v>
      </c>
      <c r="F223" s="12" t="s">
        <v>577</v>
      </c>
      <c r="G223" s="23">
        <v>5</v>
      </c>
      <c r="H223" s="9" t="s">
        <v>579</v>
      </c>
      <c r="I223" s="34" t="s">
        <v>3549</v>
      </c>
      <c r="J223" s="74">
        <v>4478</v>
      </c>
      <c r="K223" s="21"/>
      <c r="L223" s="23"/>
    </row>
    <row r="224" spans="2:12" ht="20.100000000000001" customHeight="1" x14ac:dyDescent="0.2">
      <c r="B224" s="11"/>
      <c r="C224" s="9" t="s">
        <v>59</v>
      </c>
      <c r="D224" s="11"/>
      <c r="E224" s="12" t="str">
        <f t="shared" si="7"/>
        <v>INDRAGIRI HILIR</v>
      </c>
      <c r="F224" s="12" t="s">
        <v>580</v>
      </c>
      <c r="G224" s="23">
        <v>6</v>
      </c>
      <c r="H224" s="9" t="s">
        <v>582</v>
      </c>
      <c r="I224" s="34" t="s">
        <v>3549</v>
      </c>
      <c r="J224" s="74">
        <v>6532</v>
      </c>
      <c r="K224" s="21"/>
      <c r="L224" s="23"/>
    </row>
    <row r="225" spans="2:12" ht="20.100000000000001" customHeight="1" thickBot="1" x14ac:dyDescent="0.25">
      <c r="B225" s="109"/>
      <c r="C225" s="121" t="s">
        <v>59</v>
      </c>
      <c r="D225" s="109"/>
      <c r="E225" s="110" t="str">
        <f t="shared" si="7"/>
        <v>INDRAGIRI HILIR</v>
      </c>
      <c r="F225" s="110" t="s">
        <v>581</v>
      </c>
      <c r="G225" s="189">
        <v>7</v>
      </c>
      <c r="H225" s="121" t="s">
        <v>583</v>
      </c>
      <c r="I225" s="93" t="s">
        <v>3549</v>
      </c>
      <c r="J225" s="75">
        <v>3021</v>
      </c>
      <c r="K225" s="206"/>
      <c r="L225" s="189"/>
    </row>
    <row r="226" spans="2:12" ht="20.100000000000001" customHeight="1" thickTop="1" x14ac:dyDescent="0.2">
      <c r="B226" s="124"/>
      <c r="C226" s="125" t="s">
        <v>59</v>
      </c>
      <c r="D226" s="124">
        <v>5</v>
      </c>
      <c r="E226" s="126" t="s">
        <v>205</v>
      </c>
      <c r="F226" s="126" t="s">
        <v>584</v>
      </c>
      <c r="G226" s="187">
        <v>1</v>
      </c>
      <c r="H226" s="125" t="s">
        <v>588</v>
      </c>
      <c r="I226" s="130" t="s">
        <v>3549</v>
      </c>
      <c r="J226" s="258">
        <v>2621</v>
      </c>
      <c r="K226" s="270"/>
      <c r="L226" s="187"/>
    </row>
    <row r="227" spans="2:12" ht="20.100000000000001" customHeight="1" x14ac:dyDescent="0.2">
      <c r="B227" s="11"/>
      <c r="C227" s="9" t="s">
        <v>59</v>
      </c>
      <c r="D227" s="11"/>
      <c r="E227" s="12" t="str">
        <f>E226</f>
        <v>PELALAWAN</v>
      </c>
      <c r="F227" s="12" t="s">
        <v>585</v>
      </c>
      <c r="G227" s="26">
        <v>2</v>
      </c>
      <c r="H227" s="9" t="s">
        <v>589</v>
      </c>
      <c r="I227" s="34" t="s">
        <v>3549</v>
      </c>
      <c r="J227" s="74">
        <v>2000</v>
      </c>
      <c r="K227" s="13"/>
      <c r="L227" s="26"/>
    </row>
    <row r="228" spans="2:12" ht="20.100000000000001" customHeight="1" x14ac:dyDescent="0.2">
      <c r="B228" s="11"/>
      <c r="C228" s="9" t="s">
        <v>59</v>
      </c>
      <c r="D228" s="11"/>
      <c r="E228" s="12" t="str">
        <f>E227</f>
        <v>PELALAWAN</v>
      </c>
      <c r="F228" s="12" t="s">
        <v>586</v>
      </c>
      <c r="G228" s="23">
        <v>3</v>
      </c>
      <c r="H228" s="9" t="s">
        <v>590</v>
      </c>
      <c r="I228" s="34" t="s">
        <v>3549</v>
      </c>
      <c r="J228" s="74">
        <v>1492</v>
      </c>
      <c r="K228" s="13"/>
      <c r="L228" s="26"/>
    </row>
    <row r="229" spans="2:12" ht="20.100000000000001" customHeight="1" x14ac:dyDescent="0.2">
      <c r="B229" s="11"/>
      <c r="C229" s="9" t="s">
        <v>59</v>
      </c>
      <c r="D229" s="11"/>
      <c r="E229" s="12" t="str">
        <f>E228</f>
        <v>PELALAWAN</v>
      </c>
      <c r="F229" s="12" t="s">
        <v>587</v>
      </c>
      <c r="G229" s="26">
        <v>4</v>
      </c>
      <c r="H229" s="9" t="s">
        <v>591</v>
      </c>
      <c r="I229" s="34" t="s">
        <v>3549</v>
      </c>
      <c r="J229" s="74">
        <v>3410</v>
      </c>
      <c r="K229" s="13"/>
      <c r="L229" s="26"/>
    </row>
    <row r="230" spans="2:12" ht="20.100000000000001" customHeight="1" thickBot="1" x14ac:dyDescent="0.25">
      <c r="B230" s="109"/>
      <c r="C230" s="121" t="s">
        <v>59</v>
      </c>
      <c r="D230" s="109"/>
      <c r="E230" s="110" t="str">
        <f>E229</f>
        <v>PELALAWAN</v>
      </c>
      <c r="F230" s="110" t="s">
        <v>587</v>
      </c>
      <c r="G230" s="190">
        <v>5</v>
      </c>
      <c r="H230" s="121" t="s">
        <v>592</v>
      </c>
      <c r="I230" s="93" t="s">
        <v>3549</v>
      </c>
      <c r="J230" s="75">
        <v>2396</v>
      </c>
      <c r="K230" s="194"/>
      <c r="L230" s="190"/>
    </row>
    <row r="231" spans="2:12" ht="20.100000000000001" customHeight="1" thickTop="1" x14ac:dyDescent="0.2">
      <c r="B231" s="124"/>
      <c r="C231" s="125" t="s">
        <v>59</v>
      </c>
      <c r="D231" s="124">
        <v>6</v>
      </c>
      <c r="E231" s="126" t="s">
        <v>206</v>
      </c>
      <c r="F231" s="126" t="s">
        <v>593</v>
      </c>
      <c r="G231" s="187">
        <v>1</v>
      </c>
      <c r="H231" s="125" t="s">
        <v>594</v>
      </c>
      <c r="I231" s="130" t="s">
        <v>3549</v>
      </c>
      <c r="J231" s="258">
        <v>4215</v>
      </c>
      <c r="K231" s="271"/>
      <c r="L231" s="198"/>
    </row>
    <row r="232" spans="2:12" ht="20.100000000000001" customHeight="1" x14ac:dyDescent="0.2">
      <c r="B232" s="11"/>
      <c r="C232" s="9" t="s">
        <v>59</v>
      </c>
      <c r="D232" s="11"/>
      <c r="E232" s="12" t="str">
        <f>E231</f>
        <v>ROKAN HULU</v>
      </c>
      <c r="F232" s="12" t="s">
        <v>595</v>
      </c>
      <c r="G232" s="28">
        <v>2</v>
      </c>
      <c r="H232" s="9" t="s">
        <v>596</v>
      </c>
      <c r="I232" s="34" t="s">
        <v>3549</v>
      </c>
      <c r="J232" s="74">
        <v>1644</v>
      </c>
      <c r="K232" s="17"/>
      <c r="L232" s="28"/>
    </row>
    <row r="233" spans="2:12" ht="20.100000000000001" customHeight="1" thickBot="1" x14ac:dyDescent="0.25">
      <c r="B233" s="109"/>
      <c r="C233" s="121" t="s">
        <v>59</v>
      </c>
      <c r="D233" s="109"/>
      <c r="E233" s="110" t="str">
        <f>E232</f>
        <v>ROKAN HULU</v>
      </c>
      <c r="F233" s="110" t="s">
        <v>597</v>
      </c>
      <c r="G233" s="190">
        <v>3</v>
      </c>
      <c r="H233" s="121" t="s">
        <v>598</v>
      </c>
      <c r="I233" s="93" t="s">
        <v>3549</v>
      </c>
      <c r="J233" s="75">
        <v>1617</v>
      </c>
      <c r="K233" s="194"/>
      <c r="L233" s="190"/>
    </row>
    <row r="234" spans="2:12" ht="20.100000000000001" customHeight="1" thickTop="1" x14ac:dyDescent="0.2">
      <c r="B234" s="124"/>
      <c r="C234" s="125" t="s">
        <v>59</v>
      </c>
      <c r="D234" s="124">
        <v>7</v>
      </c>
      <c r="E234" s="126" t="s">
        <v>207</v>
      </c>
      <c r="F234" s="126" t="s">
        <v>599</v>
      </c>
      <c r="G234" s="187">
        <v>1</v>
      </c>
      <c r="H234" s="125" t="s">
        <v>600</v>
      </c>
      <c r="I234" s="130" t="s">
        <v>3549</v>
      </c>
      <c r="J234" s="258">
        <v>4065</v>
      </c>
      <c r="K234" s="193"/>
      <c r="L234" s="187"/>
    </row>
    <row r="235" spans="2:12" ht="20.100000000000001" customHeight="1" x14ac:dyDescent="0.2">
      <c r="B235" s="11"/>
      <c r="C235" s="9" t="s">
        <v>59</v>
      </c>
      <c r="D235" s="11"/>
      <c r="E235" s="12" t="str">
        <f>E234</f>
        <v>ROKAN HILIR</v>
      </c>
      <c r="F235" s="12" t="s">
        <v>601</v>
      </c>
      <c r="G235" s="23">
        <v>2</v>
      </c>
      <c r="H235" s="9" t="s">
        <v>602</v>
      </c>
      <c r="I235" s="34" t="s">
        <v>3549</v>
      </c>
      <c r="J235" s="74">
        <v>2698</v>
      </c>
      <c r="K235" s="19"/>
      <c r="L235" s="29"/>
    </row>
    <row r="236" spans="2:12" ht="20.100000000000001" customHeight="1" x14ac:dyDescent="0.2">
      <c r="B236" s="11"/>
      <c r="C236" s="9" t="s">
        <v>59</v>
      </c>
      <c r="D236" s="11"/>
      <c r="E236" s="12" t="str">
        <f>E235</f>
        <v>ROKAN HILIR</v>
      </c>
      <c r="F236" s="12" t="s">
        <v>603</v>
      </c>
      <c r="G236" s="23">
        <v>3</v>
      </c>
      <c r="H236" s="9" t="s">
        <v>605</v>
      </c>
      <c r="I236" s="34" t="s">
        <v>3549</v>
      </c>
      <c r="J236" s="74">
        <v>2158</v>
      </c>
      <c r="K236" s="19"/>
      <c r="L236" s="29"/>
    </row>
    <row r="237" spans="2:12" ht="20.100000000000001" customHeight="1" thickBot="1" x14ac:dyDescent="0.25">
      <c r="B237" s="109"/>
      <c r="C237" s="121" t="s">
        <v>59</v>
      </c>
      <c r="D237" s="109"/>
      <c r="E237" s="110" t="str">
        <f>E236</f>
        <v>ROKAN HILIR</v>
      </c>
      <c r="F237" s="110" t="s">
        <v>604</v>
      </c>
      <c r="G237" s="189">
        <v>4</v>
      </c>
      <c r="H237" s="121" t="s">
        <v>606</v>
      </c>
      <c r="I237" s="93" t="s">
        <v>3549</v>
      </c>
      <c r="J237" s="75">
        <v>2627</v>
      </c>
      <c r="K237" s="196"/>
      <c r="L237" s="207"/>
    </row>
    <row r="238" spans="2:12" ht="20.100000000000001" customHeight="1" thickTop="1" x14ac:dyDescent="0.2">
      <c r="B238" s="124"/>
      <c r="C238" s="125" t="s">
        <v>59</v>
      </c>
      <c r="D238" s="124">
        <v>8</v>
      </c>
      <c r="E238" s="126" t="s">
        <v>208</v>
      </c>
      <c r="F238" s="126" t="s">
        <v>607</v>
      </c>
      <c r="G238" s="187">
        <v>1</v>
      </c>
      <c r="H238" s="125" t="s">
        <v>609</v>
      </c>
      <c r="I238" s="130" t="s">
        <v>3549</v>
      </c>
      <c r="J238" s="258">
        <v>4865</v>
      </c>
      <c r="K238" s="193"/>
      <c r="L238" s="187"/>
    </row>
    <row r="239" spans="2:12" ht="20.100000000000001" customHeight="1" x14ac:dyDescent="0.2">
      <c r="B239" s="11"/>
      <c r="C239" s="9" t="s">
        <v>59</v>
      </c>
      <c r="D239" s="11"/>
      <c r="E239" s="12" t="str">
        <f>E238</f>
        <v>SIAK</v>
      </c>
      <c r="F239" s="12" t="s">
        <v>607</v>
      </c>
      <c r="G239" s="23">
        <v>2</v>
      </c>
      <c r="H239" s="9" t="s">
        <v>610</v>
      </c>
      <c r="I239" s="34" t="s">
        <v>3551</v>
      </c>
      <c r="J239" s="74">
        <v>3748</v>
      </c>
      <c r="K239" s="21"/>
      <c r="L239" s="23"/>
    </row>
    <row r="240" spans="2:12" ht="20.100000000000001" customHeight="1" x14ac:dyDescent="0.2">
      <c r="B240" s="11"/>
      <c r="C240" s="9" t="s">
        <v>59</v>
      </c>
      <c r="D240" s="11"/>
      <c r="E240" s="12" t="str">
        <f>E239</f>
        <v>SIAK</v>
      </c>
      <c r="F240" s="12" t="s">
        <v>608</v>
      </c>
      <c r="G240" s="23">
        <v>3</v>
      </c>
      <c r="H240" s="9" t="s">
        <v>611</v>
      </c>
      <c r="I240" s="34" t="s">
        <v>3549</v>
      </c>
      <c r="J240" s="74">
        <v>2801</v>
      </c>
      <c r="K240" s="17"/>
      <c r="L240" s="28"/>
    </row>
    <row r="241" spans="2:12" ht="20.100000000000001" customHeight="1" thickBot="1" x14ac:dyDescent="0.25">
      <c r="B241" s="109"/>
      <c r="C241" s="121" t="s">
        <v>59</v>
      </c>
      <c r="D241" s="109"/>
      <c r="E241" s="110" t="str">
        <f>E240</f>
        <v>SIAK</v>
      </c>
      <c r="F241" s="110" t="s">
        <v>612</v>
      </c>
      <c r="G241" s="189">
        <v>4</v>
      </c>
      <c r="H241" s="121" t="s">
        <v>613</v>
      </c>
      <c r="I241" s="93" t="s">
        <v>3549</v>
      </c>
      <c r="J241" s="75">
        <v>1843</v>
      </c>
      <c r="K241" s="47"/>
      <c r="L241" s="200"/>
    </row>
    <row r="242" spans="2:12" ht="20.100000000000001" customHeight="1" thickTop="1" x14ac:dyDescent="0.2">
      <c r="B242" s="124"/>
      <c r="C242" s="125" t="s">
        <v>59</v>
      </c>
      <c r="D242" s="124">
        <v>9</v>
      </c>
      <c r="E242" s="126" t="s">
        <v>209</v>
      </c>
      <c r="F242" s="126" t="s">
        <v>614</v>
      </c>
      <c r="G242" s="187">
        <v>1</v>
      </c>
      <c r="H242" s="125" t="s">
        <v>615</v>
      </c>
      <c r="I242" s="130" t="s">
        <v>3549</v>
      </c>
      <c r="J242" s="258">
        <v>1827</v>
      </c>
      <c r="K242" s="270"/>
      <c r="L242" s="187"/>
    </row>
    <row r="243" spans="2:12" ht="20.100000000000001" customHeight="1" x14ac:dyDescent="0.2">
      <c r="B243" s="11"/>
      <c r="C243" s="9" t="s">
        <v>59</v>
      </c>
      <c r="D243" s="11"/>
      <c r="E243" s="12" t="str">
        <f>E242</f>
        <v>KUANTAN SINGINGI</v>
      </c>
      <c r="F243" s="12" t="s">
        <v>616</v>
      </c>
      <c r="G243" s="23">
        <v>2</v>
      </c>
      <c r="H243" s="9" t="s">
        <v>618</v>
      </c>
      <c r="I243" s="34" t="s">
        <v>3549</v>
      </c>
      <c r="J243" s="74">
        <v>1657</v>
      </c>
      <c r="K243" s="13"/>
      <c r="L243" s="26"/>
    </row>
    <row r="244" spans="2:12" ht="20.100000000000001" customHeight="1" thickBot="1" x14ac:dyDescent="0.25">
      <c r="B244" s="109"/>
      <c r="C244" s="121" t="s">
        <v>59</v>
      </c>
      <c r="D244" s="109"/>
      <c r="E244" s="110" t="str">
        <f>E243</f>
        <v>KUANTAN SINGINGI</v>
      </c>
      <c r="F244" s="110" t="s">
        <v>617</v>
      </c>
      <c r="G244" s="189">
        <v>3</v>
      </c>
      <c r="H244" s="121" t="s">
        <v>619</v>
      </c>
      <c r="I244" s="93" t="s">
        <v>3551</v>
      </c>
      <c r="J244" s="75">
        <v>2473</v>
      </c>
      <c r="K244" s="194"/>
      <c r="L244" s="190"/>
    </row>
    <row r="245" spans="2:12" ht="20.100000000000001" customHeight="1" thickTop="1" x14ac:dyDescent="0.2">
      <c r="B245" s="124"/>
      <c r="C245" s="125" t="s">
        <v>59</v>
      </c>
      <c r="D245" s="124" t="s">
        <v>5</v>
      </c>
      <c r="E245" s="126" t="s">
        <v>210</v>
      </c>
      <c r="F245" s="126" t="s">
        <v>620</v>
      </c>
      <c r="G245" s="187">
        <v>1</v>
      </c>
      <c r="H245" s="125" t="s">
        <v>4329</v>
      </c>
      <c r="I245" s="130" t="s">
        <v>3551</v>
      </c>
      <c r="J245" s="258">
        <v>1260</v>
      </c>
      <c r="K245" s="269"/>
      <c r="L245" s="272"/>
    </row>
    <row r="246" spans="2:12" ht="20.100000000000001" customHeight="1" x14ac:dyDescent="0.2">
      <c r="B246" s="11"/>
      <c r="C246" s="9" t="s">
        <v>59</v>
      </c>
      <c r="D246" s="11"/>
      <c r="E246" s="12" t="str">
        <f>E245</f>
        <v>KEPULAUAN MERANTI</v>
      </c>
      <c r="F246" s="12" t="s">
        <v>621</v>
      </c>
      <c r="G246" s="23">
        <v>2</v>
      </c>
      <c r="H246" s="9" t="s">
        <v>4330</v>
      </c>
      <c r="I246" s="34" t="s">
        <v>3549</v>
      </c>
      <c r="J246" s="74">
        <v>1686</v>
      </c>
      <c r="K246" s="15"/>
      <c r="L246" s="30"/>
    </row>
    <row r="247" spans="2:12" ht="20.100000000000001" customHeight="1" thickBot="1" x14ac:dyDescent="0.25">
      <c r="B247" s="109"/>
      <c r="C247" s="121" t="s">
        <v>59</v>
      </c>
      <c r="D247" s="109"/>
      <c r="E247" s="110" t="str">
        <f>E246</f>
        <v>KEPULAUAN MERANTI</v>
      </c>
      <c r="F247" s="110" t="s">
        <v>622</v>
      </c>
      <c r="G247" s="189">
        <v>3</v>
      </c>
      <c r="H247" s="121" t="s">
        <v>4331</v>
      </c>
      <c r="I247" s="93" t="s">
        <v>3549</v>
      </c>
      <c r="J247" s="75">
        <v>1680</v>
      </c>
      <c r="K247" s="208"/>
      <c r="L247" s="209"/>
    </row>
    <row r="248" spans="2:12" ht="20.100000000000001" customHeight="1" thickTop="1" x14ac:dyDescent="0.2">
      <c r="B248" s="124"/>
      <c r="C248" s="125" t="s">
        <v>59</v>
      </c>
      <c r="D248" s="124" t="s">
        <v>6</v>
      </c>
      <c r="E248" s="126" t="s">
        <v>60</v>
      </c>
      <c r="F248" s="125" t="s">
        <v>623</v>
      </c>
      <c r="G248" s="198">
        <v>1</v>
      </c>
      <c r="H248" s="125" t="s">
        <v>625</v>
      </c>
      <c r="I248" s="130" t="s">
        <v>3549</v>
      </c>
      <c r="J248" s="258">
        <v>1335</v>
      </c>
      <c r="K248" s="271"/>
      <c r="L248" s="273"/>
    </row>
    <row r="249" spans="2:12" ht="20.100000000000001" customHeight="1" thickBot="1" x14ac:dyDescent="0.25">
      <c r="B249" s="109"/>
      <c r="C249" s="121" t="s">
        <v>59</v>
      </c>
      <c r="D249" s="109"/>
      <c r="E249" s="110" t="str">
        <f>E248</f>
        <v>KOTA PEKANBARU</v>
      </c>
      <c r="F249" s="121" t="s">
        <v>624</v>
      </c>
      <c r="G249" s="200">
        <v>2</v>
      </c>
      <c r="H249" s="121" t="s">
        <v>626</v>
      </c>
      <c r="I249" s="93" t="s">
        <v>3549</v>
      </c>
      <c r="J249" s="75">
        <v>1814</v>
      </c>
      <c r="K249" s="47"/>
      <c r="L249" s="209"/>
    </row>
    <row r="250" spans="2:12" ht="20.100000000000001" customHeight="1" thickTop="1" thickBot="1" x14ac:dyDescent="0.25">
      <c r="B250" s="137"/>
      <c r="C250" s="138" t="s">
        <v>59</v>
      </c>
      <c r="D250" s="137" t="s">
        <v>7</v>
      </c>
      <c r="E250" s="158" t="s">
        <v>61</v>
      </c>
      <c r="F250" s="138" t="s">
        <v>627</v>
      </c>
      <c r="G250" s="137">
        <v>1</v>
      </c>
      <c r="H250" s="138" t="s">
        <v>628</v>
      </c>
      <c r="I250" s="141" t="s">
        <v>3549</v>
      </c>
      <c r="J250" s="261">
        <v>680</v>
      </c>
      <c r="K250" s="143"/>
      <c r="L250" s="274"/>
    </row>
    <row r="251" spans="2:12" ht="20.100000000000001" customHeight="1" thickTop="1" x14ac:dyDescent="0.2">
      <c r="B251" s="182">
        <v>5</v>
      </c>
      <c r="C251" s="250" t="s">
        <v>62</v>
      </c>
      <c r="D251" s="251"/>
      <c r="E251" s="148" t="s">
        <v>3809</v>
      </c>
      <c r="F251" s="275" t="s">
        <v>629</v>
      </c>
      <c r="G251" s="276">
        <v>1</v>
      </c>
      <c r="H251" s="184" t="s">
        <v>635</v>
      </c>
      <c r="I251" s="191" t="s">
        <v>3549</v>
      </c>
      <c r="J251" s="254">
        <v>13252</v>
      </c>
      <c r="K251" s="277"/>
      <c r="L251" s="276"/>
    </row>
    <row r="252" spans="2:12" ht="20.100000000000001" customHeight="1" x14ac:dyDescent="0.2">
      <c r="B252" s="40"/>
      <c r="C252" s="9" t="s">
        <v>62</v>
      </c>
      <c r="D252" s="11"/>
      <c r="E252" s="12" t="str">
        <f>E251</f>
        <v>PROV. JAMBI</v>
      </c>
      <c r="F252" s="50" t="s">
        <v>630</v>
      </c>
      <c r="G252" s="28">
        <v>2</v>
      </c>
      <c r="H252" s="9" t="s">
        <v>636</v>
      </c>
      <c r="I252" s="34" t="s">
        <v>3549</v>
      </c>
      <c r="J252" s="74">
        <v>16025</v>
      </c>
      <c r="K252" s="17"/>
      <c r="L252" s="28"/>
    </row>
    <row r="253" spans="2:12" ht="20.100000000000001" customHeight="1" x14ac:dyDescent="0.2">
      <c r="B253" s="40"/>
      <c r="C253" s="9" t="s">
        <v>62</v>
      </c>
      <c r="D253" s="11"/>
      <c r="E253" s="12" t="str">
        <f>E252</f>
        <v>PROV. JAMBI</v>
      </c>
      <c r="F253" s="50" t="s">
        <v>631</v>
      </c>
      <c r="G253" s="28">
        <v>3</v>
      </c>
      <c r="H253" s="9" t="s">
        <v>637</v>
      </c>
      <c r="I253" s="34" t="s">
        <v>3549</v>
      </c>
      <c r="J253" s="74">
        <v>22398</v>
      </c>
      <c r="K253" s="17"/>
      <c r="L253" s="28"/>
    </row>
    <row r="254" spans="2:12" ht="20.100000000000001" customHeight="1" x14ac:dyDescent="0.2">
      <c r="B254" s="40"/>
      <c r="C254" s="9" t="s">
        <v>62</v>
      </c>
      <c r="D254" s="11"/>
      <c r="E254" s="12" t="str">
        <f>E253</f>
        <v>PROV. JAMBI</v>
      </c>
      <c r="F254" s="50" t="s">
        <v>632</v>
      </c>
      <c r="G254" s="28">
        <v>4</v>
      </c>
      <c r="H254" s="9" t="s">
        <v>638</v>
      </c>
      <c r="I254" s="34" t="s">
        <v>3549</v>
      </c>
      <c r="J254" s="74">
        <v>11738</v>
      </c>
      <c r="K254" s="17"/>
      <c r="L254" s="28"/>
    </row>
    <row r="255" spans="2:12" ht="20.100000000000001" customHeight="1" x14ac:dyDescent="0.2">
      <c r="B255" s="40"/>
      <c r="C255" s="9" t="s">
        <v>62</v>
      </c>
      <c r="D255" s="11"/>
      <c r="E255" s="12" t="str">
        <f>E254</f>
        <v>PROV. JAMBI</v>
      </c>
      <c r="F255" s="50" t="s">
        <v>633</v>
      </c>
      <c r="G255" s="28">
        <v>5</v>
      </c>
      <c r="H255" s="9" t="s">
        <v>639</v>
      </c>
      <c r="I255" s="34" t="s">
        <v>3551</v>
      </c>
      <c r="J255" s="74">
        <v>14146</v>
      </c>
      <c r="K255" s="17"/>
      <c r="L255" s="28"/>
    </row>
    <row r="256" spans="2:12" ht="20.100000000000001" customHeight="1" thickBot="1" x14ac:dyDescent="0.25">
      <c r="B256" s="120"/>
      <c r="C256" s="121" t="s">
        <v>62</v>
      </c>
      <c r="D256" s="109"/>
      <c r="E256" s="110" t="str">
        <f>E255</f>
        <v>PROV. JAMBI</v>
      </c>
      <c r="F256" s="210" t="s">
        <v>634</v>
      </c>
      <c r="G256" s="200">
        <v>6</v>
      </c>
      <c r="H256" s="121" t="s">
        <v>640</v>
      </c>
      <c r="I256" s="93" t="s">
        <v>3549</v>
      </c>
      <c r="J256" s="75">
        <v>13487</v>
      </c>
      <c r="K256" s="47"/>
      <c r="L256" s="200"/>
    </row>
    <row r="257" spans="2:12" ht="20.100000000000001" customHeight="1" thickTop="1" x14ac:dyDescent="0.2">
      <c r="B257" s="124"/>
      <c r="C257" s="125" t="s">
        <v>62</v>
      </c>
      <c r="D257" s="124">
        <v>1</v>
      </c>
      <c r="E257" s="126" t="s">
        <v>211</v>
      </c>
      <c r="F257" s="185" t="s">
        <v>641</v>
      </c>
      <c r="G257" s="198">
        <v>1</v>
      </c>
      <c r="H257" s="125" t="s">
        <v>642</v>
      </c>
      <c r="I257" s="130" t="s">
        <v>3549</v>
      </c>
      <c r="J257" s="258">
        <v>3374</v>
      </c>
      <c r="K257" s="271"/>
      <c r="L257" s="198"/>
    </row>
    <row r="258" spans="2:12" ht="20.100000000000001" customHeight="1" thickBot="1" x14ac:dyDescent="0.25">
      <c r="B258" s="109"/>
      <c r="C258" s="121" t="s">
        <v>62</v>
      </c>
      <c r="D258" s="109"/>
      <c r="E258" s="110" t="str">
        <f>E257</f>
        <v>KERINCI</v>
      </c>
      <c r="F258" s="186" t="s">
        <v>643</v>
      </c>
      <c r="G258" s="200">
        <v>2</v>
      </c>
      <c r="H258" s="121" t="s">
        <v>644</v>
      </c>
      <c r="I258" s="93" t="s">
        <v>3549</v>
      </c>
      <c r="J258" s="75">
        <v>2346</v>
      </c>
      <c r="K258" s="47"/>
      <c r="L258" s="200"/>
    </row>
    <row r="259" spans="2:12" ht="20.100000000000001" customHeight="1" thickTop="1" x14ac:dyDescent="0.2">
      <c r="B259" s="124"/>
      <c r="C259" s="125" t="s">
        <v>62</v>
      </c>
      <c r="D259" s="124">
        <v>2</v>
      </c>
      <c r="E259" s="126" t="s">
        <v>212</v>
      </c>
      <c r="F259" s="185" t="s">
        <v>4149</v>
      </c>
      <c r="G259" s="198">
        <v>1</v>
      </c>
      <c r="H259" s="125" t="s">
        <v>4152</v>
      </c>
      <c r="I259" s="130" t="s">
        <v>3549</v>
      </c>
      <c r="J259" s="258">
        <v>1962</v>
      </c>
      <c r="K259" s="271"/>
      <c r="L259" s="198"/>
    </row>
    <row r="260" spans="2:12" ht="20.100000000000001" customHeight="1" x14ac:dyDescent="0.2">
      <c r="B260" s="152"/>
      <c r="C260" s="149" t="s">
        <v>62</v>
      </c>
      <c r="D260" s="152"/>
      <c r="E260" s="150" t="s">
        <v>212</v>
      </c>
      <c r="F260" s="394" t="s">
        <v>645</v>
      </c>
      <c r="G260" s="395">
        <v>1</v>
      </c>
      <c r="H260" s="149" t="s">
        <v>646</v>
      </c>
      <c r="I260" s="91" t="s">
        <v>3549</v>
      </c>
      <c r="J260" s="77">
        <v>2044</v>
      </c>
      <c r="K260" s="229"/>
      <c r="L260" s="393"/>
    </row>
    <row r="261" spans="2:12" ht="20.100000000000001" customHeight="1" thickBot="1" x14ac:dyDescent="0.25">
      <c r="B261" s="109"/>
      <c r="C261" s="121" t="s">
        <v>62</v>
      </c>
      <c r="D261" s="109"/>
      <c r="E261" s="110" t="str">
        <f>E259</f>
        <v>MERANGIN</v>
      </c>
      <c r="F261" s="186" t="s">
        <v>647</v>
      </c>
      <c r="G261" s="200">
        <v>2</v>
      </c>
      <c r="H261" s="121" t="s">
        <v>648</v>
      </c>
      <c r="I261" s="93" t="s">
        <v>3549</v>
      </c>
      <c r="J261" s="75">
        <v>1611</v>
      </c>
      <c r="K261" s="47"/>
      <c r="L261" s="200"/>
    </row>
    <row r="262" spans="2:12" ht="20.100000000000001" customHeight="1" thickTop="1" x14ac:dyDescent="0.2">
      <c r="B262" s="124"/>
      <c r="C262" s="125" t="s">
        <v>62</v>
      </c>
      <c r="D262" s="124">
        <v>3</v>
      </c>
      <c r="E262" s="126" t="s">
        <v>213</v>
      </c>
      <c r="F262" s="185" t="s">
        <v>649</v>
      </c>
      <c r="G262" s="198">
        <v>1</v>
      </c>
      <c r="H262" s="125" t="s">
        <v>652</v>
      </c>
      <c r="I262" s="130" t="s">
        <v>3549</v>
      </c>
      <c r="J262" s="258">
        <v>1843</v>
      </c>
      <c r="K262" s="271"/>
      <c r="L262" s="198"/>
    </row>
    <row r="263" spans="2:12" ht="20.100000000000001" customHeight="1" x14ac:dyDescent="0.2">
      <c r="B263" s="11"/>
      <c r="C263" s="9" t="s">
        <v>62</v>
      </c>
      <c r="D263" s="11"/>
      <c r="E263" s="12" t="str">
        <f>E262</f>
        <v>SAROLANGUN</v>
      </c>
      <c r="F263" s="167" t="s">
        <v>650</v>
      </c>
      <c r="G263" s="28">
        <v>2</v>
      </c>
      <c r="H263" s="9" t="s">
        <v>653</v>
      </c>
      <c r="I263" s="34" t="s">
        <v>3549</v>
      </c>
      <c r="J263" s="74">
        <v>2242</v>
      </c>
      <c r="K263" s="17"/>
      <c r="L263" s="28"/>
    </row>
    <row r="264" spans="2:12" ht="20.100000000000001" customHeight="1" thickBot="1" x14ac:dyDescent="0.25">
      <c r="B264" s="109"/>
      <c r="C264" s="121" t="s">
        <v>62</v>
      </c>
      <c r="D264" s="109"/>
      <c r="E264" s="110" t="str">
        <f>E263</f>
        <v>SAROLANGUN</v>
      </c>
      <c r="F264" s="186" t="s">
        <v>651</v>
      </c>
      <c r="G264" s="200">
        <v>3</v>
      </c>
      <c r="H264" s="121" t="s">
        <v>654</v>
      </c>
      <c r="I264" s="93" t="s">
        <v>3549</v>
      </c>
      <c r="J264" s="75">
        <v>1253</v>
      </c>
      <c r="K264" s="47"/>
      <c r="L264" s="200"/>
    </row>
    <row r="265" spans="2:12" ht="20.100000000000001" customHeight="1" thickTop="1" x14ac:dyDescent="0.2">
      <c r="B265" s="124"/>
      <c r="C265" s="125" t="s">
        <v>62</v>
      </c>
      <c r="D265" s="124">
        <v>4</v>
      </c>
      <c r="E265" s="126" t="s">
        <v>214</v>
      </c>
      <c r="F265" s="185" t="s">
        <v>655</v>
      </c>
      <c r="G265" s="198">
        <v>1</v>
      </c>
      <c r="H265" s="125" t="s">
        <v>656</v>
      </c>
      <c r="I265" s="130" t="s">
        <v>3549</v>
      </c>
      <c r="J265" s="258">
        <v>1655</v>
      </c>
      <c r="K265" s="271"/>
      <c r="L265" s="198"/>
    </row>
    <row r="266" spans="2:12" ht="20.100000000000001" customHeight="1" x14ac:dyDescent="0.2">
      <c r="B266" s="11"/>
      <c r="C266" s="9" t="s">
        <v>62</v>
      </c>
      <c r="D266" s="11"/>
      <c r="E266" s="12" t="str">
        <f>E265</f>
        <v>BATANGHARI</v>
      </c>
      <c r="F266" s="167" t="s">
        <v>657</v>
      </c>
      <c r="G266" s="28">
        <v>2</v>
      </c>
      <c r="H266" s="9" t="s">
        <v>658</v>
      </c>
      <c r="I266" s="34" t="s">
        <v>3549</v>
      </c>
      <c r="J266" s="74">
        <v>1084</v>
      </c>
      <c r="K266" s="17"/>
      <c r="L266" s="28"/>
    </row>
    <row r="267" spans="2:12" ht="20.100000000000001" customHeight="1" x14ac:dyDescent="0.2">
      <c r="B267" s="11"/>
      <c r="C267" s="9" t="s">
        <v>62</v>
      </c>
      <c r="D267" s="11"/>
      <c r="E267" s="12" t="str">
        <f>E266</f>
        <v>BATANGHARI</v>
      </c>
      <c r="F267" s="167" t="s">
        <v>659</v>
      </c>
      <c r="G267" s="28">
        <v>3</v>
      </c>
      <c r="H267" s="9" t="s">
        <v>661</v>
      </c>
      <c r="I267" s="34" t="s">
        <v>3549</v>
      </c>
      <c r="J267" s="74">
        <v>1867</v>
      </c>
      <c r="K267" s="17"/>
      <c r="L267" s="28"/>
    </row>
    <row r="268" spans="2:12" ht="20.100000000000001" customHeight="1" thickBot="1" x14ac:dyDescent="0.25">
      <c r="B268" s="109"/>
      <c r="C268" s="121" t="s">
        <v>62</v>
      </c>
      <c r="D268" s="109"/>
      <c r="E268" s="110" t="str">
        <f>E267</f>
        <v>BATANGHARI</v>
      </c>
      <c r="F268" s="186" t="s">
        <v>660</v>
      </c>
      <c r="G268" s="200">
        <v>4</v>
      </c>
      <c r="H268" s="121" t="s">
        <v>662</v>
      </c>
      <c r="I268" s="93" t="s">
        <v>3551</v>
      </c>
      <c r="J268" s="75">
        <v>1332</v>
      </c>
      <c r="K268" s="47"/>
      <c r="L268" s="200"/>
    </row>
    <row r="269" spans="2:12" ht="20.100000000000001" customHeight="1" thickTop="1" x14ac:dyDescent="0.2">
      <c r="B269" s="124"/>
      <c r="C269" s="125" t="s">
        <v>62</v>
      </c>
      <c r="D269" s="124">
        <v>5</v>
      </c>
      <c r="E269" s="126" t="s">
        <v>215</v>
      </c>
      <c r="F269" s="185" t="s">
        <v>663</v>
      </c>
      <c r="G269" s="198">
        <v>1</v>
      </c>
      <c r="H269" s="125" t="s">
        <v>668</v>
      </c>
      <c r="I269" s="130" t="s">
        <v>3549</v>
      </c>
      <c r="J269" s="258">
        <v>2137</v>
      </c>
      <c r="K269" s="271"/>
      <c r="L269" s="198"/>
    </row>
    <row r="270" spans="2:12" ht="20.100000000000001" customHeight="1" x14ac:dyDescent="0.2">
      <c r="B270" s="11"/>
      <c r="C270" s="9" t="s">
        <v>62</v>
      </c>
      <c r="D270" s="11"/>
      <c r="E270" s="12" t="str">
        <f>E269</f>
        <v>MUARO JAMBI</v>
      </c>
      <c r="F270" s="167" t="s">
        <v>664</v>
      </c>
      <c r="G270" s="28">
        <v>2</v>
      </c>
      <c r="H270" s="9" t="s">
        <v>3787</v>
      </c>
      <c r="I270" s="34" t="s">
        <v>3549</v>
      </c>
      <c r="J270" s="74">
        <v>2690</v>
      </c>
      <c r="K270" s="17"/>
      <c r="L270" s="28"/>
    </row>
    <row r="271" spans="2:12" ht="20.100000000000001" customHeight="1" x14ac:dyDescent="0.2">
      <c r="B271" s="11"/>
      <c r="C271" s="9" t="s">
        <v>62</v>
      </c>
      <c r="D271" s="11"/>
      <c r="E271" s="12" t="str">
        <f>E270</f>
        <v>MUARO JAMBI</v>
      </c>
      <c r="F271" s="167" t="s">
        <v>665</v>
      </c>
      <c r="G271" s="28">
        <v>3</v>
      </c>
      <c r="H271" s="9" t="s">
        <v>3788</v>
      </c>
      <c r="I271" s="34" t="s">
        <v>3549</v>
      </c>
      <c r="J271" s="74">
        <v>3447</v>
      </c>
      <c r="K271" s="17"/>
      <c r="L271" s="28"/>
    </row>
    <row r="272" spans="2:12" ht="20.100000000000001" customHeight="1" x14ac:dyDescent="0.2">
      <c r="B272" s="11"/>
      <c r="C272" s="9" t="s">
        <v>62</v>
      </c>
      <c r="D272" s="11"/>
      <c r="E272" s="12" t="str">
        <f>E271</f>
        <v>MUARO JAMBI</v>
      </c>
      <c r="F272" s="167" t="s">
        <v>666</v>
      </c>
      <c r="G272" s="28">
        <v>4</v>
      </c>
      <c r="H272" s="9" t="s">
        <v>3789</v>
      </c>
      <c r="I272" s="34" t="s">
        <v>3549</v>
      </c>
      <c r="J272" s="74">
        <v>3750</v>
      </c>
      <c r="K272" s="17"/>
      <c r="L272" s="28"/>
    </row>
    <row r="273" spans="2:12" ht="20.100000000000001" customHeight="1" thickBot="1" x14ac:dyDescent="0.25">
      <c r="B273" s="109"/>
      <c r="C273" s="121" t="s">
        <v>62</v>
      </c>
      <c r="D273" s="109"/>
      <c r="E273" s="110" t="str">
        <f>E272</f>
        <v>MUARO JAMBI</v>
      </c>
      <c r="F273" s="186" t="s">
        <v>667</v>
      </c>
      <c r="G273" s="200">
        <v>5</v>
      </c>
      <c r="H273" s="121" t="s">
        <v>3786</v>
      </c>
      <c r="I273" s="93" t="s">
        <v>3549</v>
      </c>
      <c r="J273" s="75">
        <v>2272</v>
      </c>
      <c r="K273" s="47"/>
      <c r="L273" s="200"/>
    </row>
    <row r="274" spans="2:12" ht="20.100000000000001" customHeight="1" thickTop="1" x14ac:dyDescent="0.2">
      <c r="B274" s="124"/>
      <c r="C274" s="125" t="s">
        <v>62</v>
      </c>
      <c r="D274" s="124">
        <v>6</v>
      </c>
      <c r="E274" s="126" t="s">
        <v>216</v>
      </c>
      <c r="F274" s="185" t="s">
        <v>669</v>
      </c>
      <c r="G274" s="198">
        <v>1</v>
      </c>
      <c r="H274" s="125" t="s">
        <v>670</v>
      </c>
      <c r="I274" s="130" t="s">
        <v>3549</v>
      </c>
      <c r="J274" s="258">
        <v>2132</v>
      </c>
      <c r="K274" s="271"/>
      <c r="L274" s="198"/>
    </row>
    <row r="275" spans="2:12" ht="20.100000000000001" customHeight="1" x14ac:dyDescent="0.2">
      <c r="B275" s="11"/>
      <c r="C275" s="9" t="s">
        <v>62</v>
      </c>
      <c r="D275" s="11"/>
      <c r="E275" s="12" t="str">
        <f>E274</f>
        <v>TANJUNG JABUNG BARAT</v>
      </c>
      <c r="F275" s="167" t="s">
        <v>671</v>
      </c>
      <c r="G275" s="28">
        <v>2</v>
      </c>
      <c r="H275" s="9" t="s">
        <v>672</v>
      </c>
      <c r="I275" s="34" t="s">
        <v>3549</v>
      </c>
      <c r="J275" s="74">
        <v>1951</v>
      </c>
      <c r="K275" s="17"/>
      <c r="L275" s="28"/>
    </row>
    <row r="276" spans="2:12" ht="20.100000000000001" customHeight="1" thickBot="1" x14ac:dyDescent="0.25">
      <c r="B276" s="109"/>
      <c r="C276" s="121" t="s">
        <v>62</v>
      </c>
      <c r="D276" s="109"/>
      <c r="E276" s="110" t="str">
        <f>E275</f>
        <v>TANJUNG JABUNG BARAT</v>
      </c>
      <c r="F276" s="186" t="s">
        <v>673</v>
      </c>
      <c r="G276" s="200">
        <v>3</v>
      </c>
      <c r="H276" s="121" t="s">
        <v>674</v>
      </c>
      <c r="I276" s="93" t="s">
        <v>3549</v>
      </c>
      <c r="J276" s="75">
        <v>1925</v>
      </c>
      <c r="K276" s="47"/>
      <c r="L276" s="200"/>
    </row>
    <row r="277" spans="2:12" ht="20.100000000000001" customHeight="1" thickTop="1" thickBot="1" x14ac:dyDescent="0.25">
      <c r="B277" s="137"/>
      <c r="C277" s="138" t="s">
        <v>62</v>
      </c>
      <c r="D277" s="137">
        <v>7</v>
      </c>
      <c r="E277" s="158" t="s">
        <v>217</v>
      </c>
      <c r="F277" s="139" t="s">
        <v>675</v>
      </c>
      <c r="G277" s="137">
        <v>1</v>
      </c>
      <c r="H277" s="138" t="s">
        <v>676</v>
      </c>
      <c r="I277" s="141" t="s">
        <v>3549</v>
      </c>
      <c r="J277" s="261">
        <v>1267</v>
      </c>
      <c r="K277" s="143"/>
      <c r="L277" s="137"/>
    </row>
    <row r="278" spans="2:12" ht="20.100000000000001" customHeight="1" thickTop="1" x14ac:dyDescent="0.2">
      <c r="B278" s="124"/>
      <c r="C278" s="125" t="s">
        <v>62</v>
      </c>
      <c r="D278" s="124">
        <v>8</v>
      </c>
      <c r="E278" s="126" t="s">
        <v>218</v>
      </c>
      <c r="F278" s="185" t="s">
        <v>677</v>
      </c>
      <c r="G278" s="198">
        <v>1</v>
      </c>
      <c r="H278" s="125" t="s">
        <v>678</v>
      </c>
      <c r="I278" s="130" t="s">
        <v>3551</v>
      </c>
      <c r="J278" s="258">
        <v>1801</v>
      </c>
      <c r="K278" s="271"/>
      <c r="L278" s="198"/>
    </row>
    <row r="279" spans="2:12" ht="20.100000000000001" customHeight="1" x14ac:dyDescent="0.2">
      <c r="B279" s="11"/>
      <c r="C279" s="9" t="s">
        <v>62</v>
      </c>
      <c r="D279" s="11"/>
      <c r="E279" s="12" t="str">
        <f>E278</f>
        <v>BUNGO</v>
      </c>
      <c r="F279" s="167" t="s">
        <v>679</v>
      </c>
      <c r="G279" s="28">
        <v>2</v>
      </c>
      <c r="H279" s="9" t="s">
        <v>680</v>
      </c>
      <c r="I279" s="34" t="s">
        <v>3549</v>
      </c>
      <c r="J279" s="74">
        <v>2699</v>
      </c>
      <c r="K279" s="17"/>
      <c r="L279" s="28"/>
    </row>
    <row r="280" spans="2:12" ht="20.100000000000001" customHeight="1" x14ac:dyDescent="0.2">
      <c r="B280" s="11"/>
      <c r="C280" s="9" t="s">
        <v>62</v>
      </c>
      <c r="D280" s="11"/>
      <c r="E280" s="12" t="str">
        <f>E279</f>
        <v>BUNGO</v>
      </c>
      <c r="F280" s="167" t="s">
        <v>681</v>
      </c>
      <c r="G280" s="28">
        <v>3</v>
      </c>
      <c r="H280" s="9" t="s">
        <v>682</v>
      </c>
      <c r="I280" s="34" t="s">
        <v>3549</v>
      </c>
      <c r="J280" s="74">
        <v>1180</v>
      </c>
      <c r="K280" s="17"/>
      <c r="L280" s="28"/>
    </row>
    <row r="281" spans="2:12" ht="20.100000000000001" customHeight="1" thickBot="1" x14ac:dyDescent="0.25">
      <c r="B281" s="109"/>
      <c r="C281" s="121" t="s">
        <v>62</v>
      </c>
      <c r="D281" s="109"/>
      <c r="E281" s="110" t="str">
        <f>E280</f>
        <v>BUNGO</v>
      </c>
      <c r="F281" s="186" t="s">
        <v>683</v>
      </c>
      <c r="G281" s="200">
        <v>4</v>
      </c>
      <c r="H281" s="121" t="s">
        <v>684</v>
      </c>
      <c r="I281" s="93" t="s">
        <v>3549</v>
      </c>
      <c r="J281" s="75">
        <v>1680</v>
      </c>
      <c r="K281" s="47"/>
      <c r="L281" s="200"/>
    </row>
    <row r="282" spans="2:12" ht="20.100000000000001" customHeight="1" thickTop="1" x14ac:dyDescent="0.2">
      <c r="B282" s="124"/>
      <c r="C282" s="125" t="s">
        <v>62</v>
      </c>
      <c r="D282" s="124">
        <v>9</v>
      </c>
      <c r="E282" s="126" t="s">
        <v>219</v>
      </c>
      <c r="F282" s="185" t="s">
        <v>685</v>
      </c>
      <c r="G282" s="198">
        <v>1</v>
      </c>
      <c r="H282" s="125" t="s">
        <v>686</v>
      </c>
      <c r="I282" s="130" t="s">
        <v>3549</v>
      </c>
      <c r="J282" s="258">
        <v>3433</v>
      </c>
      <c r="K282" s="271"/>
      <c r="L282" s="198"/>
    </row>
    <row r="283" spans="2:12" ht="20.100000000000001" customHeight="1" x14ac:dyDescent="0.2">
      <c r="B283" s="11"/>
      <c r="C283" s="9" t="s">
        <v>62</v>
      </c>
      <c r="D283" s="11"/>
      <c r="E283" s="12" t="str">
        <f>E282</f>
        <v>TEBO</v>
      </c>
      <c r="F283" s="167" t="s">
        <v>687</v>
      </c>
      <c r="G283" s="28">
        <v>2</v>
      </c>
      <c r="H283" s="9" t="s">
        <v>690</v>
      </c>
      <c r="I283" s="34" t="s">
        <v>3549</v>
      </c>
      <c r="J283" s="74">
        <v>2328</v>
      </c>
      <c r="K283" s="17"/>
      <c r="L283" s="28"/>
    </row>
    <row r="284" spans="2:12" ht="20.100000000000001" customHeight="1" x14ac:dyDescent="0.2">
      <c r="B284" s="11"/>
      <c r="C284" s="9" t="s">
        <v>62</v>
      </c>
      <c r="D284" s="11"/>
      <c r="E284" s="12" t="str">
        <f>E283</f>
        <v>TEBO</v>
      </c>
      <c r="F284" s="167" t="s">
        <v>688</v>
      </c>
      <c r="G284" s="28">
        <v>3</v>
      </c>
      <c r="H284" s="9" t="s">
        <v>691</v>
      </c>
      <c r="I284" s="34" t="s">
        <v>3549</v>
      </c>
      <c r="J284" s="74">
        <v>3469</v>
      </c>
      <c r="K284" s="17"/>
      <c r="L284" s="28"/>
    </row>
    <row r="285" spans="2:12" ht="20.100000000000001" customHeight="1" thickBot="1" x14ac:dyDescent="0.25">
      <c r="B285" s="109"/>
      <c r="C285" s="121" t="s">
        <v>62</v>
      </c>
      <c r="D285" s="109"/>
      <c r="E285" s="110" t="str">
        <f>E284</f>
        <v>TEBO</v>
      </c>
      <c r="F285" s="186" t="s">
        <v>689</v>
      </c>
      <c r="G285" s="200">
        <v>4</v>
      </c>
      <c r="H285" s="121" t="s">
        <v>692</v>
      </c>
      <c r="I285" s="93" t="s">
        <v>3549</v>
      </c>
      <c r="J285" s="75">
        <v>3337</v>
      </c>
      <c r="K285" s="47"/>
      <c r="L285" s="200"/>
    </row>
    <row r="286" spans="2:12" ht="20.100000000000001" customHeight="1" thickTop="1" x14ac:dyDescent="0.2">
      <c r="B286" s="124"/>
      <c r="C286" s="125" t="s">
        <v>62</v>
      </c>
      <c r="D286" s="124" t="s">
        <v>5</v>
      </c>
      <c r="E286" s="126" t="s">
        <v>63</v>
      </c>
      <c r="F286" s="185" t="s">
        <v>693</v>
      </c>
      <c r="G286" s="198">
        <v>1</v>
      </c>
      <c r="H286" s="125" t="s">
        <v>694</v>
      </c>
      <c r="I286" s="130" t="s">
        <v>3551</v>
      </c>
      <c r="J286" s="258">
        <v>3660</v>
      </c>
      <c r="K286" s="271"/>
      <c r="L286" s="198"/>
    </row>
    <row r="287" spans="2:12" ht="20.100000000000001" customHeight="1" x14ac:dyDescent="0.2">
      <c r="B287" s="11"/>
      <c r="C287" s="9" t="s">
        <v>62</v>
      </c>
      <c r="D287" s="11"/>
      <c r="E287" s="12" t="str">
        <f>E286</f>
        <v>KOTA JAMBI</v>
      </c>
      <c r="F287" s="167" t="s">
        <v>695</v>
      </c>
      <c r="G287" s="28">
        <v>2</v>
      </c>
      <c r="H287" s="9" t="s">
        <v>696</v>
      </c>
      <c r="I287" s="34" t="s">
        <v>3549</v>
      </c>
      <c r="J287" s="74">
        <v>3137</v>
      </c>
      <c r="K287" s="17"/>
      <c r="L287" s="28"/>
    </row>
    <row r="288" spans="2:12" ht="20.100000000000001" customHeight="1" x14ac:dyDescent="0.2">
      <c r="B288" s="11"/>
      <c r="C288" s="9" t="s">
        <v>62</v>
      </c>
      <c r="D288" s="11"/>
      <c r="E288" s="12" t="str">
        <f>E287</f>
        <v>KOTA JAMBI</v>
      </c>
      <c r="F288" s="167" t="s">
        <v>697</v>
      </c>
      <c r="G288" s="28">
        <v>3</v>
      </c>
      <c r="H288" s="9" t="s">
        <v>700</v>
      </c>
      <c r="I288" s="34" t="s">
        <v>3549</v>
      </c>
      <c r="J288" s="74">
        <v>1776</v>
      </c>
      <c r="K288" s="17"/>
      <c r="L288" s="28"/>
    </row>
    <row r="289" spans="2:12" ht="20.100000000000001" customHeight="1" thickBot="1" x14ac:dyDescent="0.25">
      <c r="B289" s="109"/>
      <c r="C289" s="121" t="s">
        <v>62</v>
      </c>
      <c r="D289" s="109"/>
      <c r="E289" s="110" t="str">
        <f>E288</f>
        <v>KOTA JAMBI</v>
      </c>
      <c r="F289" s="186" t="s">
        <v>699</v>
      </c>
      <c r="G289" s="200">
        <v>4</v>
      </c>
      <c r="H289" s="121" t="s">
        <v>698</v>
      </c>
      <c r="I289" s="93" t="s">
        <v>3549</v>
      </c>
      <c r="J289" s="75">
        <v>3482</v>
      </c>
      <c r="K289" s="47"/>
      <c r="L289" s="200"/>
    </row>
    <row r="290" spans="2:12" ht="20.100000000000001" customHeight="1" thickTop="1" thickBot="1" x14ac:dyDescent="0.25">
      <c r="B290" s="137"/>
      <c r="C290" s="138" t="s">
        <v>62</v>
      </c>
      <c r="D290" s="137" t="s">
        <v>6</v>
      </c>
      <c r="E290" s="158" t="s">
        <v>64</v>
      </c>
      <c r="F290" s="139" t="s">
        <v>701</v>
      </c>
      <c r="G290" s="278">
        <v>1</v>
      </c>
      <c r="H290" s="138" t="s">
        <v>702</v>
      </c>
      <c r="I290" s="141" t="s">
        <v>3549</v>
      </c>
      <c r="J290" s="261">
        <v>1013</v>
      </c>
      <c r="K290" s="279"/>
      <c r="L290" s="278"/>
    </row>
    <row r="291" spans="2:12" ht="20.100000000000001" customHeight="1" thickTop="1" x14ac:dyDescent="0.2">
      <c r="B291" s="182">
        <v>6</v>
      </c>
      <c r="C291" s="280" t="s">
        <v>65</v>
      </c>
      <c r="D291" s="251"/>
      <c r="E291" s="148" t="s">
        <v>3810</v>
      </c>
      <c r="F291" s="275" t="s">
        <v>703</v>
      </c>
      <c r="G291" s="276">
        <v>1</v>
      </c>
      <c r="H291" s="184" t="s">
        <v>704</v>
      </c>
      <c r="I291" s="191" t="s">
        <v>3549</v>
      </c>
      <c r="J291" s="254">
        <v>25290</v>
      </c>
      <c r="K291" s="277"/>
      <c r="L291" s="276"/>
    </row>
    <row r="292" spans="2:12" ht="20.100000000000001" customHeight="1" x14ac:dyDescent="0.2">
      <c r="B292" s="40"/>
      <c r="C292" s="12" t="s">
        <v>65</v>
      </c>
      <c r="D292" s="11"/>
      <c r="E292" s="12" t="str">
        <f t="shared" ref="E292:E297" si="8">E291</f>
        <v>PROV. SUMATERA SELATAN</v>
      </c>
      <c r="F292" s="50" t="s">
        <v>705</v>
      </c>
      <c r="G292" s="28">
        <v>2</v>
      </c>
      <c r="H292" s="9" t="s">
        <v>706</v>
      </c>
      <c r="I292" s="34" t="s">
        <v>3551</v>
      </c>
      <c r="J292" s="74">
        <v>25115</v>
      </c>
      <c r="K292" s="17"/>
      <c r="L292" s="28"/>
    </row>
    <row r="293" spans="2:12" ht="20.100000000000001" customHeight="1" x14ac:dyDescent="0.2">
      <c r="B293" s="40"/>
      <c r="C293" s="12" t="s">
        <v>65</v>
      </c>
      <c r="D293" s="11"/>
      <c r="E293" s="12" t="str">
        <f t="shared" si="8"/>
        <v>PROV. SUMATERA SELATAN</v>
      </c>
      <c r="F293" s="50" t="s">
        <v>707</v>
      </c>
      <c r="G293" s="28">
        <v>3</v>
      </c>
      <c r="H293" s="9" t="s">
        <v>712</v>
      </c>
      <c r="I293" s="34" t="s">
        <v>3549</v>
      </c>
      <c r="J293" s="74">
        <v>25387</v>
      </c>
      <c r="K293" s="17"/>
      <c r="L293" s="28"/>
    </row>
    <row r="294" spans="2:12" ht="20.100000000000001" customHeight="1" x14ac:dyDescent="0.2">
      <c r="B294" s="40"/>
      <c r="C294" s="12" t="s">
        <v>65</v>
      </c>
      <c r="D294" s="11"/>
      <c r="E294" s="12" t="str">
        <f t="shared" si="8"/>
        <v>PROV. SUMATERA SELATAN</v>
      </c>
      <c r="F294" s="50" t="s">
        <v>708</v>
      </c>
      <c r="G294" s="28">
        <v>4</v>
      </c>
      <c r="H294" s="9" t="s">
        <v>713</v>
      </c>
      <c r="I294" s="34" t="s">
        <v>3549</v>
      </c>
      <c r="J294" s="74">
        <v>20339</v>
      </c>
      <c r="K294" s="17"/>
      <c r="L294" s="32"/>
    </row>
    <row r="295" spans="2:12" ht="20.100000000000001" customHeight="1" x14ac:dyDescent="0.2">
      <c r="B295" s="40"/>
      <c r="C295" s="12" t="s">
        <v>65</v>
      </c>
      <c r="D295" s="11"/>
      <c r="E295" s="12" t="str">
        <f t="shared" si="8"/>
        <v>PROV. SUMATERA SELATAN</v>
      </c>
      <c r="F295" s="50" t="s">
        <v>709</v>
      </c>
      <c r="G295" s="28">
        <v>5</v>
      </c>
      <c r="H295" s="9" t="s">
        <v>714</v>
      </c>
      <c r="I295" s="34" t="s">
        <v>3549</v>
      </c>
      <c r="J295" s="74">
        <v>33610</v>
      </c>
      <c r="K295" s="17"/>
      <c r="L295" s="33"/>
    </row>
    <row r="296" spans="2:12" ht="20.100000000000001" customHeight="1" x14ac:dyDescent="0.2">
      <c r="B296" s="40"/>
      <c r="C296" s="12" t="s">
        <v>65</v>
      </c>
      <c r="D296" s="11"/>
      <c r="E296" s="12" t="str">
        <f t="shared" si="8"/>
        <v>PROV. SUMATERA SELATAN</v>
      </c>
      <c r="F296" s="50" t="s">
        <v>710</v>
      </c>
      <c r="G296" s="28">
        <v>6</v>
      </c>
      <c r="H296" s="9" t="s">
        <v>715</v>
      </c>
      <c r="I296" s="34" t="s">
        <v>3551</v>
      </c>
      <c r="J296" s="74">
        <v>9836</v>
      </c>
      <c r="K296" s="17"/>
      <c r="L296" s="33"/>
    </row>
    <row r="297" spans="2:12" ht="20.100000000000001" customHeight="1" thickBot="1" x14ac:dyDescent="0.25">
      <c r="B297" s="120"/>
      <c r="C297" s="110" t="s">
        <v>65</v>
      </c>
      <c r="D297" s="109"/>
      <c r="E297" s="110" t="str">
        <f t="shared" si="8"/>
        <v>PROV. SUMATERA SELATAN</v>
      </c>
      <c r="F297" s="210" t="s">
        <v>711</v>
      </c>
      <c r="G297" s="200">
        <v>7</v>
      </c>
      <c r="H297" s="121" t="s">
        <v>716</v>
      </c>
      <c r="I297" s="93" t="s">
        <v>3549</v>
      </c>
      <c r="J297" s="75">
        <v>33532</v>
      </c>
      <c r="K297" s="47"/>
      <c r="L297" s="211"/>
    </row>
    <row r="298" spans="2:12" ht="20.100000000000001" customHeight="1" thickTop="1" x14ac:dyDescent="0.2">
      <c r="B298" s="124"/>
      <c r="C298" s="126" t="s">
        <v>65</v>
      </c>
      <c r="D298" s="124">
        <v>1</v>
      </c>
      <c r="E298" s="126" t="s">
        <v>220</v>
      </c>
      <c r="F298" s="185" t="s">
        <v>717</v>
      </c>
      <c r="G298" s="198">
        <v>1</v>
      </c>
      <c r="H298" s="125" t="s">
        <v>653</v>
      </c>
      <c r="I298" s="130" t="s">
        <v>3549</v>
      </c>
      <c r="J298" s="258">
        <v>2233</v>
      </c>
      <c r="K298" s="271"/>
      <c r="L298" s="130"/>
    </row>
    <row r="299" spans="2:12" ht="20.100000000000001" customHeight="1" x14ac:dyDescent="0.2">
      <c r="B299" s="11"/>
      <c r="C299" s="12" t="s">
        <v>65</v>
      </c>
      <c r="D299" s="11"/>
      <c r="E299" s="12" t="str">
        <f>E298</f>
        <v>OGAN KOMERING ULU</v>
      </c>
      <c r="F299" s="167" t="s">
        <v>718</v>
      </c>
      <c r="G299" s="28">
        <v>2</v>
      </c>
      <c r="H299" s="9" t="s">
        <v>720</v>
      </c>
      <c r="I299" s="34" t="s">
        <v>3549</v>
      </c>
      <c r="J299" s="74">
        <v>2745</v>
      </c>
      <c r="K299" s="17"/>
      <c r="L299" s="34"/>
    </row>
    <row r="300" spans="2:12" ht="20.100000000000001" customHeight="1" thickBot="1" x14ac:dyDescent="0.25">
      <c r="B300" s="109"/>
      <c r="C300" s="110" t="s">
        <v>65</v>
      </c>
      <c r="D300" s="109"/>
      <c r="E300" s="110" t="str">
        <f>E299</f>
        <v>OGAN KOMERING ULU</v>
      </c>
      <c r="F300" s="186" t="s">
        <v>719</v>
      </c>
      <c r="G300" s="200">
        <v>3</v>
      </c>
      <c r="H300" s="121" t="s">
        <v>721</v>
      </c>
      <c r="I300" s="93" t="s">
        <v>3549</v>
      </c>
      <c r="J300" s="75">
        <v>4045</v>
      </c>
      <c r="K300" s="47"/>
      <c r="L300" s="93"/>
    </row>
    <row r="301" spans="2:12" ht="20.100000000000001" customHeight="1" thickTop="1" x14ac:dyDescent="0.2">
      <c r="B301" s="124"/>
      <c r="C301" s="126" t="s">
        <v>65</v>
      </c>
      <c r="D301" s="124">
        <v>2</v>
      </c>
      <c r="E301" s="126" t="s">
        <v>221</v>
      </c>
      <c r="F301" s="185" t="s">
        <v>722</v>
      </c>
      <c r="G301" s="198">
        <v>1</v>
      </c>
      <c r="H301" s="125" t="s">
        <v>723</v>
      </c>
      <c r="I301" s="130" t="s">
        <v>3549</v>
      </c>
      <c r="J301" s="258">
        <v>3254</v>
      </c>
      <c r="K301" s="271"/>
      <c r="L301" s="130"/>
    </row>
    <row r="302" spans="2:12" ht="20.100000000000001" customHeight="1" x14ac:dyDescent="0.2">
      <c r="B302" s="11"/>
      <c r="C302" s="12" t="s">
        <v>65</v>
      </c>
      <c r="D302" s="11"/>
      <c r="E302" s="12" t="str">
        <f t="shared" ref="E302:E307" si="9">E301</f>
        <v>OGAN KOMERING ILIR</v>
      </c>
      <c r="F302" s="167" t="s">
        <v>724</v>
      </c>
      <c r="G302" s="28">
        <v>2</v>
      </c>
      <c r="H302" s="9" t="s">
        <v>4363</v>
      </c>
      <c r="I302" s="34" t="s">
        <v>3549</v>
      </c>
      <c r="J302" s="74">
        <v>2467</v>
      </c>
      <c r="K302" s="17"/>
      <c r="L302" s="34"/>
    </row>
    <row r="303" spans="2:12" ht="20.100000000000001" customHeight="1" x14ac:dyDescent="0.2">
      <c r="B303" s="11"/>
      <c r="C303" s="12" t="s">
        <v>65</v>
      </c>
      <c r="D303" s="11"/>
      <c r="E303" s="12" t="str">
        <f t="shared" si="9"/>
        <v>OGAN KOMERING ILIR</v>
      </c>
      <c r="F303" s="167" t="s">
        <v>725</v>
      </c>
      <c r="G303" s="28">
        <v>3</v>
      </c>
      <c r="H303" s="9" t="s">
        <v>728</v>
      </c>
      <c r="I303" s="34" t="s">
        <v>3549</v>
      </c>
      <c r="J303" s="74">
        <v>3812</v>
      </c>
      <c r="K303" s="17"/>
      <c r="L303" s="34"/>
    </row>
    <row r="304" spans="2:12" ht="20.100000000000001" customHeight="1" x14ac:dyDescent="0.2">
      <c r="B304" s="11"/>
      <c r="C304" s="12" t="s">
        <v>65</v>
      </c>
      <c r="D304" s="11"/>
      <c r="E304" s="12" t="str">
        <f t="shared" si="9"/>
        <v>OGAN KOMERING ILIR</v>
      </c>
      <c r="F304" s="167" t="s">
        <v>726</v>
      </c>
      <c r="G304" s="28">
        <v>4</v>
      </c>
      <c r="H304" s="9" t="s">
        <v>729</v>
      </c>
      <c r="I304" s="34" t="s">
        <v>3549</v>
      </c>
      <c r="J304" s="74">
        <v>4874</v>
      </c>
      <c r="K304" s="17"/>
      <c r="L304" s="34"/>
    </row>
    <row r="305" spans="2:12" ht="20.100000000000001" customHeight="1" x14ac:dyDescent="0.2">
      <c r="B305" s="11"/>
      <c r="C305" s="12" t="s">
        <v>65</v>
      </c>
      <c r="D305" s="11"/>
      <c r="E305" s="12" t="str">
        <f t="shared" si="9"/>
        <v>OGAN KOMERING ILIR</v>
      </c>
      <c r="F305" s="167" t="s">
        <v>727</v>
      </c>
      <c r="G305" s="28">
        <v>5</v>
      </c>
      <c r="H305" s="9" t="s">
        <v>730</v>
      </c>
      <c r="I305" s="34" t="s">
        <v>3549</v>
      </c>
      <c r="J305" s="74">
        <v>7087</v>
      </c>
      <c r="K305" s="17"/>
      <c r="L305" s="34"/>
    </row>
    <row r="306" spans="2:12" ht="20.100000000000001" customHeight="1" x14ac:dyDescent="0.2">
      <c r="B306" s="11"/>
      <c r="C306" s="12" t="s">
        <v>65</v>
      </c>
      <c r="D306" s="11"/>
      <c r="E306" s="12" t="str">
        <f t="shared" si="9"/>
        <v>OGAN KOMERING ILIR</v>
      </c>
      <c r="F306" s="167" t="s">
        <v>731</v>
      </c>
      <c r="G306" s="28">
        <v>6</v>
      </c>
      <c r="H306" s="9" t="s">
        <v>732</v>
      </c>
      <c r="I306" s="34" t="s">
        <v>3551</v>
      </c>
      <c r="J306" s="74">
        <v>4517</v>
      </c>
      <c r="K306" s="17"/>
      <c r="L306" s="34"/>
    </row>
    <row r="307" spans="2:12" ht="20.100000000000001" customHeight="1" thickBot="1" x14ac:dyDescent="0.25">
      <c r="B307" s="109"/>
      <c r="C307" s="110" t="s">
        <v>65</v>
      </c>
      <c r="D307" s="109"/>
      <c r="E307" s="110" t="str">
        <f t="shared" si="9"/>
        <v>OGAN KOMERING ILIR</v>
      </c>
      <c r="F307" s="186" t="s">
        <v>733</v>
      </c>
      <c r="G307" s="200">
        <v>7</v>
      </c>
      <c r="H307" s="121" t="s">
        <v>734</v>
      </c>
      <c r="I307" s="93" t="s">
        <v>3551</v>
      </c>
      <c r="J307" s="75">
        <v>1537</v>
      </c>
      <c r="K307" s="47"/>
      <c r="L307" s="93"/>
    </row>
    <row r="308" spans="2:12" ht="20.100000000000001" customHeight="1" thickTop="1" x14ac:dyDescent="0.2">
      <c r="B308" s="124"/>
      <c r="C308" s="126" t="s">
        <v>65</v>
      </c>
      <c r="D308" s="124">
        <v>3</v>
      </c>
      <c r="E308" s="126" t="s">
        <v>222</v>
      </c>
      <c r="F308" s="185" t="s">
        <v>735</v>
      </c>
      <c r="G308" s="198">
        <v>1</v>
      </c>
      <c r="H308" s="125" t="s">
        <v>739</v>
      </c>
      <c r="I308" s="130" t="s">
        <v>3549</v>
      </c>
      <c r="J308" s="258">
        <v>1527</v>
      </c>
      <c r="K308" s="271"/>
      <c r="L308" s="130"/>
    </row>
    <row r="309" spans="2:12" ht="20.100000000000001" customHeight="1" x14ac:dyDescent="0.2">
      <c r="B309" s="11"/>
      <c r="C309" s="12" t="s">
        <v>65</v>
      </c>
      <c r="D309" s="11"/>
      <c r="E309" s="12" t="str">
        <f>E308</f>
        <v>MUARA ENIM</v>
      </c>
      <c r="F309" s="167" t="s">
        <v>736</v>
      </c>
      <c r="G309" s="28">
        <v>2</v>
      </c>
      <c r="H309" s="9" t="s">
        <v>4168</v>
      </c>
      <c r="I309" s="34" t="s">
        <v>3551</v>
      </c>
      <c r="J309" s="74">
        <v>2996</v>
      </c>
      <c r="K309" s="17"/>
      <c r="L309" s="34"/>
    </row>
    <row r="310" spans="2:12" ht="20.100000000000001" customHeight="1" x14ac:dyDescent="0.2">
      <c r="B310" s="11"/>
      <c r="C310" s="12" t="s">
        <v>65</v>
      </c>
      <c r="D310" s="11"/>
      <c r="E310" s="12" t="str">
        <f>E309</f>
        <v>MUARA ENIM</v>
      </c>
      <c r="F310" s="167" t="s">
        <v>737</v>
      </c>
      <c r="G310" s="28">
        <v>3</v>
      </c>
      <c r="H310" s="9" t="s">
        <v>740</v>
      </c>
      <c r="I310" s="34" t="s">
        <v>3549</v>
      </c>
      <c r="J310" s="74">
        <v>3308</v>
      </c>
      <c r="K310" s="17"/>
      <c r="L310" s="34"/>
    </row>
    <row r="311" spans="2:12" ht="20.100000000000001" customHeight="1" thickBot="1" x14ac:dyDescent="0.25">
      <c r="B311" s="109"/>
      <c r="C311" s="110" t="s">
        <v>65</v>
      </c>
      <c r="D311" s="109"/>
      <c r="E311" s="110" t="str">
        <f>E310</f>
        <v>MUARA ENIM</v>
      </c>
      <c r="F311" s="186" t="s">
        <v>738</v>
      </c>
      <c r="G311" s="200">
        <v>4</v>
      </c>
      <c r="H311" s="121" t="s">
        <v>741</v>
      </c>
      <c r="I311" s="93" t="s">
        <v>3549</v>
      </c>
      <c r="J311" s="75">
        <v>2061</v>
      </c>
      <c r="K311" s="47"/>
      <c r="L311" s="93"/>
    </row>
    <row r="312" spans="2:12" ht="20.100000000000001" customHeight="1" thickTop="1" x14ac:dyDescent="0.2">
      <c r="B312" s="124"/>
      <c r="C312" s="126" t="s">
        <v>65</v>
      </c>
      <c r="D312" s="124">
        <v>4</v>
      </c>
      <c r="E312" s="126" t="s">
        <v>223</v>
      </c>
      <c r="F312" s="185" t="s">
        <v>742</v>
      </c>
      <c r="G312" s="198">
        <v>1</v>
      </c>
      <c r="H312" s="125" t="s">
        <v>747</v>
      </c>
      <c r="I312" s="130" t="s">
        <v>3549</v>
      </c>
      <c r="J312" s="258">
        <v>3490</v>
      </c>
      <c r="K312" s="271"/>
      <c r="L312" s="130"/>
    </row>
    <row r="313" spans="2:12" ht="20.100000000000001" customHeight="1" x14ac:dyDescent="0.2">
      <c r="B313" s="11"/>
      <c r="C313" s="12" t="s">
        <v>65</v>
      </c>
      <c r="D313" s="11"/>
      <c r="E313" s="12" t="str">
        <f>E312</f>
        <v>LAHAT</v>
      </c>
      <c r="F313" s="167" t="s">
        <v>743</v>
      </c>
      <c r="G313" s="28">
        <v>2</v>
      </c>
      <c r="H313" s="9" t="s">
        <v>748</v>
      </c>
      <c r="I313" s="34" t="s">
        <v>3551</v>
      </c>
      <c r="J313" s="74">
        <v>1969</v>
      </c>
      <c r="K313" s="17"/>
      <c r="L313" s="34"/>
    </row>
    <row r="314" spans="2:12" ht="20.100000000000001" customHeight="1" x14ac:dyDescent="0.2">
      <c r="B314" s="11"/>
      <c r="C314" s="12" t="s">
        <v>65</v>
      </c>
      <c r="D314" s="11"/>
      <c r="E314" s="12" t="str">
        <f>E313</f>
        <v>LAHAT</v>
      </c>
      <c r="F314" s="167" t="s">
        <v>744</v>
      </c>
      <c r="G314" s="28">
        <v>3</v>
      </c>
      <c r="H314" s="9" t="s">
        <v>749</v>
      </c>
      <c r="I314" s="34" t="s">
        <v>3549</v>
      </c>
      <c r="J314" s="74">
        <v>2173</v>
      </c>
      <c r="K314" s="17"/>
      <c r="L314" s="34"/>
    </row>
    <row r="315" spans="2:12" ht="20.100000000000001" customHeight="1" x14ac:dyDescent="0.2">
      <c r="B315" s="11"/>
      <c r="C315" s="12" t="s">
        <v>65</v>
      </c>
      <c r="D315" s="11"/>
      <c r="E315" s="12" t="str">
        <f>E314</f>
        <v>LAHAT</v>
      </c>
      <c r="F315" s="167" t="s">
        <v>4355</v>
      </c>
      <c r="G315" s="28">
        <v>4</v>
      </c>
      <c r="H315" s="9" t="s">
        <v>4356</v>
      </c>
      <c r="I315" s="34" t="s">
        <v>3551</v>
      </c>
      <c r="J315" s="74">
        <v>2473</v>
      </c>
      <c r="K315" s="17"/>
      <c r="L315" s="34"/>
    </row>
    <row r="316" spans="2:12" ht="20.100000000000001" customHeight="1" x14ac:dyDescent="0.2">
      <c r="B316" s="11"/>
      <c r="C316" s="12" t="s">
        <v>65</v>
      </c>
      <c r="D316" s="11"/>
      <c r="E316" s="12" t="str">
        <f>E314</f>
        <v>LAHAT</v>
      </c>
      <c r="F316" s="167" t="s">
        <v>745</v>
      </c>
      <c r="G316" s="28">
        <v>5</v>
      </c>
      <c r="H316" s="9" t="s">
        <v>750</v>
      </c>
      <c r="I316" s="34" t="s">
        <v>3549</v>
      </c>
      <c r="J316" s="74">
        <v>4927</v>
      </c>
      <c r="K316" s="17"/>
      <c r="L316" s="34"/>
    </row>
    <row r="317" spans="2:12" ht="20.100000000000001" customHeight="1" thickBot="1" x14ac:dyDescent="0.25">
      <c r="B317" s="109"/>
      <c r="C317" s="110" t="s">
        <v>65</v>
      </c>
      <c r="D317" s="109"/>
      <c r="E317" s="110" t="str">
        <f>E316</f>
        <v>LAHAT</v>
      </c>
      <c r="F317" s="186" t="s">
        <v>746</v>
      </c>
      <c r="G317" s="200">
        <v>6</v>
      </c>
      <c r="H317" s="121" t="s">
        <v>751</v>
      </c>
      <c r="I317" s="93" t="s">
        <v>3549</v>
      </c>
      <c r="J317" s="75">
        <v>2356</v>
      </c>
      <c r="K317" s="47"/>
      <c r="L317" s="93"/>
    </row>
    <row r="318" spans="2:12" ht="20.100000000000001" customHeight="1" thickTop="1" x14ac:dyDescent="0.2">
      <c r="B318" s="124"/>
      <c r="C318" s="126" t="s">
        <v>65</v>
      </c>
      <c r="D318" s="124">
        <v>5</v>
      </c>
      <c r="E318" s="126" t="s">
        <v>224</v>
      </c>
      <c r="F318" s="185" t="s">
        <v>752</v>
      </c>
      <c r="G318" s="198">
        <v>1</v>
      </c>
      <c r="H318" s="125" t="s">
        <v>754</v>
      </c>
      <c r="I318" s="130" t="s">
        <v>3549</v>
      </c>
      <c r="J318" s="258">
        <v>3708</v>
      </c>
      <c r="K318" s="271"/>
      <c r="L318" s="130"/>
    </row>
    <row r="319" spans="2:12" ht="20.100000000000001" customHeight="1" thickBot="1" x14ac:dyDescent="0.25">
      <c r="B319" s="109"/>
      <c r="C319" s="110" t="s">
        <v>65</v>
      </c>
      <c r="D319" s="109"/>
      <c r="E319" s="110" t="str">
        <f>E318</f>
        <v>MUSI RAWAS</v>
      </c>
      <c r="F319" s="186" t="s">
        <v>753</v>
      </c>
      <c r="G319" s="200">
        <v>2</v>
      </c>
      <c r="H319" s="121" t="s">
        <v>755</v>
      </c>
      <c r="I319" s="93" t="s">
        <v>3549</v>
      </c>
      <c r="J319" s="75">
        <v>2745</v>
      </c>
      <c r="K319" s="47"/>
      <c r="L319" s="93"/>
    </row>
    <row r="320" spans="2:12" ht="20.100000000000001" customHeight="1" thickTop="1" x14ac:dyDescent="0.2">
      <c r="B320" s="124"/>
      <c r="C320" s="126" t="s">
        <v>65</v>
      </c>
      <c r="D320" s="124">
        <v>6</v>
      </c>
      <c r="E320" s="126" t="s">
        <v>225</v>
      </c>
      <c r="F320" s="131" t="s">
        <v>756</v>
      </c>
      <c r="G320" s="198">
        <v>1</v>
      </c>
      <c r="H320" s="125" t="s">
        <v>757</v>
      </c>
      <c r="I320" s="130" t="s">
        <v>3549</v>
      </c>
      <c r="J320" s="258">
        <v>1437</v>
      </c>
      <c r="K320" s="271"/>
      <c r="L320" s="130"/>
    </row>
    <row r="321" spans="2:12" ht="20.100000000000001" customHeight="1" thickBot="1" x14ac:dyDescent="0.25">
      <c r="B321" s="109"/>
      <c r="C321" s="110" t="s">
        <v>65</v>
      </c>
      <c r="D321" s="109"/>
      <c r="E321" s="110" t="str">
        <f>E320</f>
        <v>MUSI RAWAS UTARA</v>
      </c>
      <c r="F321" s="122" t="s">
        <v>758</v>
      </c>
      <c r="G321" s="200">
        <v>2</v>
      </c>
      <c r="H321" s="121" t="s">
        <v>759</v>
      </c>
      <c r="I321" s="93" t="s">
        <v>3549</v>
      </c>
      <c r="J321" s="75">
        <v>1292</v>
      </c>
      <c r="K321" s="47"/>
      <c r="L321" s="93"/>
    </row>
    <row r="322" spans="2:12" ht="20.100000000000001" customHeight="1" thickTop="1" x14ac:dyDescent="0.2">
      <c r="B322" s="124"/>
      <c r="C322" s="126" t="s">
        <v>65</v>
      </c>
      <c r="D322" s="124">
        <v>7</v>
      </c>
      <c r="E322" s="126" t="s">
        <v>226</v>
      </c>
      <c r="F322" s="185" t="s">
        <v>760</v>
      </c>
      <c r="G322" s="198">
        <v>1</v>
      </c>
      <c r="H322" s="125" t="s">
        <v>765</v>
      </c>
      <c r="I322" s="130" t="s">
        <v>3549</v>
      </c>
      <c r="J322" s="258">
        <v>4020</v>
      </c>
      <c r="K322" s="271"/>
      <c r="L322" s="130"/>
    </row>
    <row r="323" spans="2:12" ht="20.100000000000001" customHeight="1" x14ac:dyDescent="0.2">
      <c r="B323" s="11"/>
      <c r="C323" s="12" t="s">
        <v>65</v>
      </c>
      <c r="D323" s="11"/>
      <c r="E323" s="12" t="str">
        <f>E322</f>
        <v>MUSI BANYUASIN</v>
      </c>
      <c r="F323" s="167" t="s">
        <v>761</v>
      </c>
      <c r="G323" s="28">
        <v>2</v>
      </c>
      <c r="H323" s="9" t="s">
        <v>766</v>
      </c>
      <c r="I323" s="34" t="s">
        <v>3551</v>
      </c>
      <c r="J323" s="74">
        <v>5166</v>
      </c>
      <c r="K323" s="17"/>
      <c r="L323" s="34"/>
    </row>
    <row r="324" spans="2:12" ht="20.100000000000001" customHeight="1" x14ac:dyDescent="0.2">
      <c r="B324" s="11"/>
      <c r="C324" s="12" t="s">
        <v>65</v>
      </c>
      <c r="D324" s="11"/>
      <c r="E324" s="12" t="str">
        <f>E323</f>
        <v>MUSI BANYUASIN</v>
      </c>
      <c r="F324" s="167" t="s">
        <v>762</v>
      </c>
      <c r="G324" s="28">
        <v>3</v>
      </c>
      <c r="H324" s="9" t="s">
        <v>767</v>
      </c>
      <c r="I324" s="34" t="s">
        <v>3549</v>
      </c>
      <c r="J324" s="74">
        <v>1718</v>
      </c>
      <c r="K324" s="17"/>
      <c r="L324" s="34"/>
    </row>
    <row r="325" spans="2:12" ht="20.100000000000001" customHeight="1" x14ac:dyDescent="0.2">
      <c r="B325" s="11"/>
      <c r="C325" s="12" t="s">
        <v>65</v>
      </c>
      <c r="D325" s="11"/>
      <c r="E325" s="12" t="str">
        <f>E324</f>
        <v>MUSI BANYUASIN</v>
      </c>
      <c r="F325" s="167" t="s">
        <v>763</v>
      </c>
      <c r="G325" s="28">
        <v>4</v>
      </c>
      <c r="H325" s="9" t="s">
        <v>768</v>
      </c>
      <c r="I325" s="34" t="s">
        <v>3549</v>
      </c>
      <c r="J325" s="74">
        <v>4424</v>
      </c>
      <c r="K325" s="17"/>
      <c r="L325" s="34"/>
    </row>
    <row r="326" spans="2:12" ht="20.100000000000001" customHeight="1" x14ac:dyDescent="0.2">
      <c r="B326" s="11"/>
      <c r="C326" s="12" t="s">
        <v>65</v>
      </c>
      <c r="D326" s="11"/>
      <c r="E326" s="12" t="str">
        <f>E325</f>
        <v>MUSI BANYUASIN</v>
      </c>
      <c r="F326" s="167" t="s">
        <v>764</v>
      </c>
      <c r="G326" s="28">
        <v>5</v>
      </c>
      <c r="H326" s="9" t="s">
        <v>769</v>
      </c>
      <c r="I326" s="34" t="s">
        <v>3551</v>
      </c>
      <c r="J326" s="74">
        <v>2255</v>
      </c>
      <c r="K326" s="17"/>
      <c r="L326" s="34"/>
    </row>
    <row r="327" spans="2:12" ht="20.100000000000001" customHeight="1" thickBot="1" x14ac:dyDescent="0.25">
      <c r="B327" s="109"/>
      <c r="C327" s="110" t="s">
        <v>65</v>
      </c>
      <c r="D327" s="109"/>
      <c r="E327" s="110" t="str">
        <f>E326</f>
        <v>MUSI BANYUASIN</v>
      </c>
      <c r="F327" s="186" t="s">
        <v>770</v>
      </c>
      <c r="G327" s="28">
        <v>6</v>
      </c>
      <c r="H327" s="121" t="s">
        <v>771</v>
      </c>
      <c r="I327" s="93" t="s">
        <v>3549</v>
      </c>
      <c r="J327" s="75">
        <v>3439</v>
      </c>
      <c r="K327" s="47"/>
      <c r="L327" s="93"/>
    </row>
    <row r="328" spans="2:12" ht="20.100000000000001" customHeight="1" thickTop="1" x14ac:dyDescent="0.2">
      <c r="B328" s="124"/>
      <c r="C328" s="126" t="s">
        <v>65</v>
      </c>
      <c r="D328" s="124">
        <v>8</v>
      </c>
      <c r="E328" s="126" t="s">
        <v>227</v>
      </c>
      <c r="F328" s="185" t="s">
        <v>772</v>
      </c>
      <c r="G328" s="198">
        <v>1</v>
      </c>
      <c r="H328" s="125" t="s">
        <v>773</v>
      </c>
      <c r="I328" s="130" t="s">
        <v>3549</v>
      </c>
      <c r="J328" s="258">
        <v>3668</v>
      </c>
      <c r="K328" s="271"/>
      <c r="L328" s="130"/>
    </row>
    <row r="329" spans="2:12" ht="20.100000000000001" customHeight="1" x14ac:dyDescent="0.2">
      <c r="B329" s="11"/>
      <c r="C329" s="12" t="s">
        <v>65</v>
      </c>
      <c r="D329" s="11"/>
      <c r="E329" s="12" t="str">
        <f>E328</f>
        <v>BANYUASIN</v>
      </c>
      <c r="F329" s="167" t="s">
        <v>774</v>
      </c>
      <c r="G329" s="28">
        <v>2</v>
      </c>
      <c r="H329" s="9" t="s">
        <v>778</v>
      </c>
      <c r="I329" s="34" t="s">
        <v>3549</v>
      </c>
      <c r="J329" s="74">
        <v>4080</v>
      </c>
      <c r="K329" s="17"/>
      <c r="L329" s="34"/>
    </row>
    <row r="330" spans="2:12" ht="20.100000000000001" customHeight="1" x14ac:dyDescent="0.2">
      <c r="B330" s="11"/>
      <c r="C330" s="12" t="s">
        <v>65</v>
      </c>
      <c r="D330" s="11"/>
      <c r="E330" s="12" t="str">
        <f>E329</f>
        <v>BANYUASIN</v>
      </c>
      <c r="F330" s="167" t="s">
        <v>775</v>
      </c>
      <c r="G330" s="28">
        <v>3</v>
      </c>
      <c r="H330" s="9" t="s">
        <v>779</v>
      </c>
      <c r="I330" s="34" t="s">
        <v>3549</v>
      </c>
      <c r="J330" s="74">
        <v>4433</v>
      </c>
      <c r="K330" s="17"/>
      <c r="L330" s="34"/>
    </row>
    <row r="331" spans="2:12" ht="20.100000000000001" customHeight="1" x14ac:dyDescent="0.2">
      <c r="B331" s="11"/>
      <c r="C331" s="12" t="s">
        <v>65</v>
      </c>
      <c r="D331" s="11"/>
      <c r="E331" s="12" t="str">
        <f>E330</f>
        <v>BANYUASIN</v>
      </c>
      <c r="F331" s="167" t="s">
        <v>776</v>
      </c>
      <c r="G331" s="28">
        <v>4</v>
      </c>
      <c r="H331" s="9" t="s">
        <v>780</v>
      </c>
      <c r="I331" s="34" t="s">
        <v>3549</v>
      </c>
      <c r="J331" s="74">
        <v>6991</v>
      </c>
      <c r="K331" s="17"/>
      <c r="L331" s="34"/>
    </row>
    <row r="332" spans="2:12" ht="20.100000000000001" customHeight="1" thickBot="1" x14ac:dyDescent="0.25">
      <c r="B332" s="109"/>
      <c r="C332" s="110" t="s">
        <v>65</v>
      </c>
      <c r="D332" s="109"/>
      <c r="E332" s="110" t="str">
        <f>E331</f>
        <v>BANYUASIN</v>
      </c>
      <c r="F332" s="186" t="s">
        <v>777</v>
      </c>
      <c r="G332" s="200">
        <v>5</v>
      </c>
      <c r="H332" s="121" t="s">
        <v>781</v>
      </c>
      <c r="I332" s="93" t="s">
        <v>3549</v>
      </c>
      <c r="J332" s="75">
        <v>3147</v>
      </c>
      <c r="K332" s="47"/>
      <c r="L332" s="93"/>
    </row>
    <row r="333" spans="2:12" ht="20.100000000000001" customHeight="1" thickTop="1" x14ac:dyDescent="0.2">
      <c r="B333" s="124"/>
      <c r="C333" s="126" t="s">
        <v>65</v>
      </c>
      <c r="D333" s="124">
        <v>9</v>
      </c>
      <c r="E333" s="126" t="s">
        <v>3553</v>
      </c>
      <c r="F333" s="185" t="s">
        <v>3776</v>
      </c>
      <c r="G333" s="198">
        <v>1</v>
      </c>
      <c r="H333" s="125" t="s">
        <v>782</v>
      </c>
      <c r="I333" s="130" t="s">
        <v>3551</v>
      </c>
      <c r="J333" s="258">
        <v>2805</v>
      </c>
      <c r="K333" s="271"/>
      <c r="L333" s="130"/>
    </row>
    <row r="334" spans="2:12" ht="20.100000000000001" customHeight="1" x14ac:dyDescent="0.2">
      <c r="B334" s="11"/>
      <c r="C334" s="12" t="s">
        <v>65</v>
      </c>
      <c r="D334" s="11"/>
      <c r="E334" s="12" t="str">
        <f t="shared" ref="E334:E340" si="10">E333</f>
        <v>OGAN KOMERING ULU TIMUR</v>
      </c>
      <c r="F334" s="167" t="s">
        <v>3777</v>
      </c>
      <c r="G334" s="28">
        <v>2</v>
      </c>
      <c r="H334" s="9" t="s">
        <v>783</v>
      </c>
      <c r="I334" s="34" t="s">
        <v>3549</v>
      </c>
      <c r="J334" s="74">
        <v>9782</v>
      </c>
      <c r="K334" s="17"/>
      <c r="L334" s="34"/>
    </row>
    <row r="335" spans="2:12" ht="20.100000000000001" customHeight="1" x14ac:dyDescent="0.2">
      <c r="B335" s="11"/>
      <c r="C335" s="12" t="s">
        <v>65</v>
      </c>
      <c r="D335" s="11"/>
      <c r="E335" s="12" t="str">
        <f t="shared" si="10"/>
        <v>OGAN KOMERING ULU TIMUR</v>
      </c>
      <c r="F335" s="167" t="s">
        <v>3777</v>
      </c>
      <c r="G335" s="28">
        <v>3</v>
      </c>
      <c r="H335" s="9" t="s">
        <v>784</v>
      </c>
      <c r="I335" s="34" t="s">
        <v>3549</v>
      </c>
      <c r="J335" s="74">
        <v>6154</v>
      </c>
      <c r="K335" s="17"/>
      <c r="L335" s="34"/>
    </row>
    <row r="336" spans="2:12" ht="20.100000000000001" customHeight="1" x14ac:dyDescent="0.2">
      <c r="B336" s="11"/>
      <c r="C336" s="12" t="s">
        <v>65</v>
      </c>
      <c r="D336" s="11"/>
      <c r="E336" s="12" t="str">
        <f t="shared" si="10"/>
        <v>OGAN KOMERING ULU TIMUR</v>
      </c>
      <c r="F336" s="167" t="s">
        <v>3778</v>
      </c>
      <c r="G336" s="28">
        <v>4</v>
      </c>
      <c r="H336" s="9" t="s">
        <v>785</v>
      </c>
      <c r="I336" s="34" t="s">
        <v>3551</v>
      </c>
      <c r="J336" s="74">
        <v>4859</v>
      </c>
      <c r="K336" s="17"/>
      <c r="L336" s="34"/>
    </row>
    <row r="337" spans="2:12" ht="20.100000000000001" customHeight="1" x14ac:dyDescent="0.2">
      <c r="B337" s="11"/>
      <c r="C337" s="12" t="s">
        <v>65</v>
      </c>
      <c r="D337" s="11"/>
      <c r="E337" s="12" t="str">
        <f t="shared" si="10"/>
        <v>OGAN KOMERING ULU TIMUR</v>
      </c>
      <c r="F337" s="167" t="s">
        <v>3779</v>
      </c>
      <c r="G337" s="28">
        <v>5</v>
      </c>
      <c r="H337" s="9" t="s">
        <v>786</v>
      </c>
      <c r="I337" s="34" t="s">
        <v>3549</v>
      </c>
      <c r="J337" s="74">
        <v>9859</v>
      </c>
      <c r="K337" s="17"/>
      <c r="L337" s="34"/>
    </row>
    <row r="338" spans="2:12" ht="20.100000000000001" customHeight="1" x14ac:dyDescent="0.2">
      <c r="B338" s="11"/>
      <c r="C338" s="12" t="s">
        <v>65</v>
      </c>
      <c r="D338" s="11"/>
      <c r="E338" s="12" t="str">
        <f t="shared" si="10"/>
        <v>OGAN KOMERING ULU TIMUR</v>
      </c>
      <c r="F338" s="167" t="s">
        <v>3779</v>
      </c>
      <c r="G338" s="28">
        <v>6</v>
      </c>
      <c r="H338" s="9" t="s">
        <v>787</v>
      </c>
      <c r="I338" s="34" t="s">
        <v>3551</v>
      </c>
      <c r="J338" s="74">
        <v>6077</v>
      </c>
      <c r="K338" s="17"/>
      <c r="L338" s="34"/>
    </row>
    <row r="339" spans="2:12" ht="20.100000000000001" customHeight="1" x14ac:dyDescent="0.2">
      <c r="B339" s="11"/>
      <c r="C339" s="12" t="s">
        <v>65</v>
      </c>
      <c r="D339" s="11"/>
      <c r="E339" s="12" t="str">
        <f t="shared" si="10"/>
        <v>OGAN KOMERING ULU TIMUR</v>
      </c>
      <c r="F339" s="167" t="s">
        <v>3779</v>
      </c>
      <c r="G339" s="28">
        <v>7</v>
      </c>
      <c r="H339" s="9" t="s">
        <v>788</v>
      </c>
      <c r="I339" s="34" t="s">
        <v>3549</v>
      </c>
      <c r="J339" s="74">
        <v>3641</v>
      </c>
      <c r="K339" s="17"/>
      <c r="L339" s="34"/>
    </row>
    <row r="340" spans="2:12" ht="20.100000000000001" customHeight="1" thickBot="1" x14ac:dyDescent="0.25">
      <c r="B340" s="109"/>
      <c r="C340" s="110" t="s">
        <v>65</v>
      </c>
      <c r="D340" s="109"/>
      <c r="E340" s="110" t="str">
        <f t="shared" si="10"/>
        <v>OGAN KOMERING ULU TIMUR</v>
      </c>
      <c r="F340" s="186" t="s">
        <v>3780</v>
      </c>
      <c r="G340" s="200">
        <v>8</v>
      </c>
      <c r="H340" s="121" t="s">
        <v>789</v>
      </c>
      <c r="I340" s="93" t="s">
        <v>3549</v>
      </c>
      <c r="J340" s="75">
        <v>6284</v>
      </c>
      <c r="K340" s="47"/>
      <c r="L340" s="93"/>
    </row>
    <row r="341" spans="2:12" ht="20.100000000000001" customHeight="1" thickTop="1" x14ac:dyDescent="0.2">
      <c r="B341" s="124"/>
      <c r="C341" s="126" t="s">
        <v>65</v>
      </c>
      <c r="D341" s="124" t="s">
        <v>5</v>
      </c>
      <c r="E341" s="126" t="s">
        <v>3781</v>
      </c>
      <c r="F341" s="185" t="s">
        <v>3782</v>
      </c>
      <c r="G341" s="198">
        <v>1</v>
      </c>
      <c r="H341" s="125" t="s">
        <v>790</v>
      </c>
      <c r="I341" s="130" t="s">
        <v>3549</v>
      </c>
      <c r="J341" s="258">
        <v>3975</v>
      </c>
      <c r="K341" s="271"/>
      <c r="L341" s="130"/>
    </row>
    <row r="342" spans="2:12" ht="20.100000000000001" customHeight="1" x14ac:dyDescent="0.2">
      <c r="B342" s="11"/>
      <c r="C342" s="12" t="s">
        <v>65</v>
      </c>
      <c r="D342" s="11"/>
      <c r="E342" s="12" t="str">
        <f>E341</f>
        <v>OGAN KOMERING ULU SELATAN</v>
      </c>
      <c r="F342" s="167" t="s">
        <v>3783</v>
      </c>
      <c r="G342" s="28">
        <v>2</v>
      </c>
      <c r="H342" s="9" t="s">
        <v>791</v>
      </c>
      <c r="I342" s="34" t="s">
        <v>3549</v>
      </c>
      <c r="J342" s="74">
        <v>1476</v>
      </c>
      <c r="K342" s="17"/>
      <c r="L342" s="34"/>
    </row>
    <row r="343" spans="2:12" ht="20.100000000000001" customHeight="1" x14ac:dyDescent="0.2">
      <c r="B343" s="11"/>
      <c r="C343" s="12" t="s">
        <v>65</v>
      </c>
      <c r="D343" s="11"/>
      <c r="E343" s="12" t="str">
        <f>E342</f>
        <v>OGAN KOMERING ULU SELATAN</v>
      </c>
      <c r="F343" s="167" t="s">
        <v>3784</v>
      </c>
      <c r="G343" s="28">
        <v>3</v>
      </c>
      <c r="H343" s="9" t="s">
        <v>792</v>
      </c>
      <c r="I343" s="34" t="s">
        <v>3549</v>
      </c>
      <c r="J343" s="74">
        <v>1803</v>
      </c>
      <c r="K343" s="17"/>
      <c r="L343" s="34"/>
    </row>
    <row r="344" spans="2:12" ht="20.100000000000001" customHeight="1" thickBot="1" x14ac:dyDescent="0.25">
      <c r="B344" s="109"/>
      <c r="C344" s="110" t="s">
        <v>65</v>
      </c>
      <c r="D344" s="109"/>
      <c r="E344" s="110" t="str">
        <f>E343</f>
        <v>OGAN KOMERING ULU SELATAN</v>
      </c>
      <c r="F344" s="186" t="s">
        <v>3785</v>
      </c>
      <c r="G344" s="200">
        <v>4</v>
      </c>
      <c r="H344" s="121" t="s">
        <v>793</v>
      </c>
      <c r="I344" s="93" t="s">
        <v>3549</v>
      </c>
      <c r="J344" s="75">
        <v>1846</v>
      </c>
      <c r="K344" s="47"/>
      <c r="L344" s="93"/>
    </row>
    <row r="345" spans="2:12" ht="20.100000000000001" customHeight="1" thickTop="1" x14ac:dyDescent="0.2">
      <c r="B345" s="124"/>
      <c r="C345" s="126" t="s">
        <v>65</v>
      </c>
      <c r="D345" s="124" t="s">
        <v>6</v>
      </c>
      <c r="E345" s="126" t="s">
        <v>228</v>
      </c>
      <c r="F345" s="185" t="s">
        <v>794</v>
      </c>
      <c r="G345" s="198">
        <v>1</v>
      </c>
      <c r="H345" s="125" t="s">
        <v>796</v>
      </c>
      <c r="I345" s="130" t="s">
        <v>3549</v>
      </c>
      <c r="J345" s="258">
        <v>3694</v>
      </c>
      <c r="K345" s="271"/>
      <c r="L345" s="281"/>
    </row>
    <row r="346" spans="2:12" ht="20.100000000000001" customHeight="1" thickBot="1" x14ac:dyDescent="0.25">
      <c r="B346" s="109"/>
      <c r="C346" s="110" t="s">
        <v>65</v>
      </c>
      <c r="D346" s="109"/>
      <c r="E346" s="110" t="str">
        <f>E345</f>
        <v>OGAN ILIR</v>
      </c>
      <c r="F346" s="186" t="s">
        <v>795</v>
      </c>
      <c r="G346" s="200">
        <v>2</v>
      </c>
      <c r="H346" s="121" t="s">
        <v>797</v>
      </c>
      <c r="I346" s="93" t="s">
        <v>3549</v>
      </c>
      <c r="J346" s="75">
        <v>2244</v>
      </c>
      <c r="K346" s="47"/>
      <c r="L346" s="211"/>
    </row>
    <row r="347" spans="2:12" ht="20.100000000000001" customHeight="1" thickTop="1" x14ac:dyDescent="0.2">
      <c r="B347" s="124"/>
      <c r="C347" s="126" t="s">
        <v>65</v>
      </c>
      <c r="D347" s="124" t="s">
        <v>7</v>
      </c>
      <c r="E347" s="126" t="s">
        <v>229</v>
      </c>
      <c r="F347" s="185" t="s">
        <v>798</v>
      </c>
      <c r="G347" s="198">
        <v>1</v>
      </c>
      <c r="H347" s="125" t="s">
        <v>4169</v>
      </c>
      <c r="I347" s="130" t="s">
        <v>3549</v>
      </c>
      <c r="J347" s="258">
        <v>2226</v>
      </c>
      <c r="K347" s="271"/>
      <c r="L347" s="130"/>
    </row>
    <row r="348" spans="2:12" ht="20.100000000000001" customHeight="1" thickBot="1" x14ac:dyDescent="0.25">
      <c r="B348" s="109"/>
      <c r="C348" s="110" t="s">
        <v>65</v>
      </c>
      <c r="D348" s="109"/>
      <c r="E348" s="110" t="str">
        <f>E347</f>
        <v>EMPAT LAWANG</v>
      </c>
      <c r="F348" s="186" t="s">
        <v>3663</v>
      </c>
      <c r="G348" s="200">
        <v>2</v>
      </c>
      <c r="H348" s="121" t="s">
        <v>4170</v>
      </c>
      <c r="I348" s="93" t="s">
        <v>3549</v>
      </c>
      <c r="J348" s="75">
        <v>1875</v>
      </c>
      <c r="K348" s="47"/>
      <c r="L348" s="93"/>
    </row>
    <row r="349" spans="2:12" ht="20.100000000000001" customHeight="1" thickTop="1" thickBot="1" x14ac:dyDescent="0.25">
      <c r="B349" s="137"/>
      <c r="C349" s="158" t="s">
        <v>65</v>
      </c>
      <c r="D349" s="137">
        <v>13</v>
      </c>
      <c r="E349" s="158" t="s">
        <v>230</v>
      </c>
      <c r="F349" s="139" t="s">
        <v>800</v>
      </c>
      <c r="G349" s="278">
        <v>1</v>
      </c>
      <c r="H349" s="138" t="s">
        <v>799</v>
      </c>
      <c r="I349" s="141" t="s">
        <v>3549</v>
      </c>
      <c r="J349" s="261">
        <v>1048</v>
      </c>
      <c r="K349" s="279"/>
      <c r="L349" s="141"/>
    </row>
    <row r="350" spans="2:12" ht="20.100000000000001" customHeight="1" thickTop="1" x14ac:dyDescent="0.2">
      <c r="B350" s="124"/>
      <c r="C350" s="126" t="s">
        <v>65</v>
      </c>
      <c r="D350" s="124">
        <v>14</v>
      </c>
      <c r="E350" s="126" t="s">
        <v>66</v>
      </c>
      <c r="F350" s="185" t="s">
        <v>801</v>
      </c>
      <c r="G350" s="198">
        <v>1</v>
      </c>
      <c r="H350" s="125" t="s">
        <v>805</v>
      </c>
      <c r="I350" s="130" t="s">
        <v>3549</v>
      </c>
      <c r="J350" s="258">
        <v>3834</v>
      </c>
      <c r="K350" s="271"/>
      <c r="L350" s="130"/>
    </row>
    <row r="351" spans="2:12" ht="20.100000000000001" customHeight="1" x14ac:dyDescent="0.2">
      <c r="B351" s="11"/>
      <c r="C351" s="12" t="s">
        <v>65</v>
      </c>
      <c r="D351" s="11"/>
      <c r="E351" s="12" t="str">
        <f>E350</f>
        <v>KOTA PALEMBANG</v>
      </c>
      <c r="F351" s="167" t="s">
        <v>802</v>
      </c>
      <c r="G351" s="28">
        <v>2</v>
      </c>
      <c r="H351" s="9" t="s">
        <v>806</v>
      </c>
      <c r="I351" s="34" t="s">
        <v>3549</v>
      </c>
      <c r="J351" s="74">
        <v>7289</v>
      </c>
      <c r="K351" s="17"/>
      <c r="L351" s="34"/>
    </row>
    <row r="352" spans="2:12" ht="20.100000000000001" customHeight="1" x14ac:dyDescent="0.2">
      <c r="B352" s="11"/>
      <c r="C352" s="12" t="s">
        <v>65</v>
      </c>
      <c r="D352" s="11"/>
      <c r="E352" s="12" t="str">
        <f>E351</f>
        <v>KOTA PALEMBANG</v>
      </c>
      <c r="F352" s="167" t="s">
        <v>803</v>
      </c>
      <c r="G352" s="28">
        <v>3</v>
      </c>
      <c r="H352" s="9" t="s">
        <v>807</v>
      </c>
      <c r="I352" s="34" t="s">
        <v>3549</v>
      </c>
      <c r="J352" s="74">
        <v>6640</v>
      </c>
      <c r="K352" s="17"/>
      <c r="L352" s="34"/>
    </row>
    <row r="353" spans="2:12" ht="20.100000000000001" customHeight="1" thickBot="1" x14ac:dyDescent="0.25">
      <c r="B353" s="109"/>
      <c r="C353" s="110" t="s">
        <v>65</v>
      </c>
      <c r="D353" s="109"/>
      <c r="E353" s="110" t="str">
        <f>E352</f>
        <v>KOTA PALEMBANG</v>
      </c>
      <c r="F353" s="186" t="s">
        <v>804</v>
      </c>
      <c r="G353" s="200">
        <v>4</v>
      </c>
      <c r="H353" s="121" t="s">
        <v>4171</v>
      </c>
      <c r="I353" s="93" t="s">
        <v>3549</v>
      </c>
      <c r="J353" s="75">
        <v>8105</v>
      </c>
      <c r="K353" s="47"/>
      <c r="L353" s="93"/>
    </row>
    <row r="354" spans="2:12" ht="20.100000000000001" customHeight="1" thickTop="1" x14ac:dyDescent="0.2">
      <c r="B354" s="124"/>
      <c r="C354" s="126" t="s">
        <v>65</v>
      </c>
      <c r="D354" s="124">
        <v>15</v>
      </c>
      <c r="E354" s="126" t="s">
        <v>67</v>
      </c>
      <c r="F354" s="185" t="s">
        <v>808</v>
      </c>
      <c r="G354" s="198">
        <v>1</v>
      </c>
      <c r="H354" s="125" t="s">
        <v>811</v>
      </c>
      <c r="I354" s="130" t="s">
        <v>3549</v>
      </c>
      <c r="J354" s="258">
        <v>1920</v>
      </c>
      <c r="K354" s="271"/>
      <c r="L354" s="130"/>
    </row>
    <row r="355" spans="2:12" ht="20.100000000000001" customHeight="1" x14ac:dyDescent="0.2">
      <c r="B355" s="11"/>
      <c r="C355" s="12" t="s">
        <v>65</v>
      </c>
      <c r="D355" s="11"/>
      <c r="E355" s="12" t="str">
        <f>E354</f>
        <v>KOTA PAGAR ALAM</v>
      </c>
      <c r="F355" s="167" t="s">
        <v>809</v>
      </c>
      <c r="G355" s="28">
        <v>2</v>
      </c>
      <c r="H355" s="9" t="s">
        <v>4364</v>
      </c>
      <c r="I355" s="34" t="s">
        <v>3551</v>
      </c>
      <c r="J355" s="74">
        <v>3317</v>
      </c>
      <c r="K355" s="17"/>
      <c r="L355" s="34"/>
    </row>
    <row r="356" spans="2:12" ht="20.100000000000001" customHeight="1" thickBot="1" x14ac:dyDescent="0.25">
      <c r="B356" s="109"/>
      <c r="C356" s="110" t="s">
        <v>65</v>
      </c>
      <c r="D356" s="109"/>
      <c r="E356" s="110" t="str">
        <f>E355</f>
        <v>KOTA PAGAR ALAM</v>
      </c>
      <c r="F356" s="186" t="s">
        <v>810</v>
      </c>
      <c r="G356" s="200">
        <v>3</v>
      </c>
      <c r="H356" s="121" t="s">
        <v>812</v>
      </c>
      <c r="I356" s="93" t="s">
        <v>3549</v>
      </c>
      <c r="J356" s="75">
        <v>1280</v>
      </c>
      <c r="K356" s="47"/>
      <c r="L356" s="93"/>
    </row>
    <row r="357" spans="2:12" ht="20.100000000000001" customHeight="1" thickTop="1" x14ac:dyDescent="0.2">
      <c r="B357" s="124"/>
      <c r="C357" s="126" t="s">
        <v>65</v>
      </c>
      <c r="D357" s="124">
        <v>16</v>
      </c>
      <c r="E357" s="126" t="s">
        <v>68</v>
      </c>
      <c r="F357" s="185" t="s">
        <v>813</v>
      </c>
      <c r="G357" s="198">
        <v>1</v>
      </c>
      <c r="H357" s="125" t="s">
        <v>4173</v>
      </c>
      <c r="I357" s="130" t="s">
        <v>3549</v>
      </c>
      <c r="J357" s="258">
        <v>2990</v>
      </c>
      <c r="K357" s="282"/>
      <c r="L357" s="130"/>
    </row>
    <row r="358" spans="2:12" ht="20.100000000000001" customHeight="1" x14ac:dyDescent="0.2">
      <c r="B358" s="11"/>
      <c r="C358" s="12" t="s">
        <v>65</v>
      </c>
      <c r="D358" s="11"/>
      <c r="E358" s="12" t="str">
        <f>E357</f>
        <v>KOTA LUBUK LINGGAU</v>
      </c>
      <c r="F358" s="167" t="s">
        <v>814</v>
      </c>
      <c r="G358" s="28">
        <v>2</v>
      </c>
      <c r="H358" s="9" t="s">
        <v>4174</v>
      </c>
      <c r="I358" s="34" t="s">
        <v>3551</v>
      </c>
      <c r="J358" s="74">
        <v>1541</v>
      </c>
      <c r="K358" s="15"/>
      <c r="L358" s="34"/>
    </row>
    <row r="359" spans="2:12" ht="20.100000000000001" customHeight="1" x14ac:dyDescent="0.2">
      <c r="B359" s="11"/>
      <c r="C359" s="12" t="s">
        <v>65</v>
      </c>
      <c r="D359" s="11"/>
      <c r="E359" s="12" t="str">
        <f>E358</f>
        <v>KOTA LUBUK LINGGAU</v>
      </c>
      <c r="F359" s="167" t="s">
        <v>815</v>
      </c>
      <c r="G359" s="28">
        <v>3</v>
      </c>
      <c r="H359" s="9" t="s">
        <v>817</v>
      </c>
      <c r="I359" s="34" t="s">
        <v>3549</v>
      </c>
      <c r="J359" s="74">
        <v>3197</v>
      </c>
      <c r="K359" s="15"/>
      <c r="L359" s="34"/>
    </row>
    <row r="360" spans="2:12" ht="20.100000000000001" customHeight="1" thickBot="1" x14ac:dyDescent="0.25">
      <c r="B360" s="109"/>
      <c r="C360" s="110" t="s">
        <v>65</v>
      </c>
      <c r="D360" s="109"/>
      <c r="E360" s="110" t="str">
        <f>E359</f>
        <v>KOTA LUBUK LINGGAU</v>
      </c>
      <c r="F360" s="186" t="s">
        <v>816</v>
      </c>
      <c r="G360" s="200">
        <v>4</v>
      </c>
      <c r="H360" s="121" t="s">
        <v>4172</v>
      </c>
      <c r="I360" s="93" t="s">
        <v>3551</v>
      </c>
      <c r="J360" s="75">
        <v>3068</v>
      </c>
      <c r="K360" s="208"/>
      <c r="L360" s="93"/>
    </row>
    <row r="361" spans="2:12" ht="20.100000000000001" customHeight="1" thickTop="1" thickBot="1" x14ac:dyDescent="0.25">
      <c r="B361" s="137"/>
      <c r="C361" s="158" t="s">
        <v>65</v>
      </c>
      <c r="D361" s="137">
        <v>17</v>
      </c>
      <c r="E361" s="158" t="s">
        <v>69</v>
      </c>
      <c r="F361" s="139">
        <v>0</v>
      </c>
      <c r="G361" s="137">
        <v>0</v>
      </c>
      <c r="H361" s="138" t="s">
        <v>3806</v>
      </c>
      <c r="I361" s="141"/>
      <c r="J361" s="261"/>
      <c r="K361" s="143"/>
      <c r="L361" s="137"/>
    </row>
    <row r="362" spans="2:12" ht="20.100000000000001" customHeight="1" thickTop="1" x14ac:dyDescent="0.2">
      <c r="B362" s="182">
        <v>7</v>
      </c>
      <c r="C362" s="183" t="s">
        <v>70</v>
      </c>
      <c r="D362" s="251"/>
      <c r="E362" s="148" t="s">
        <v>3811</v>
      </c>
      <c r="F362" s="283" t="s">
        <v>818</v>
      </c>
      <c r="G362" s="284">
        <v>1</v>
      </c>
      <c r="H362" s="184" t="s">
        <v>819</v>
      </c>
      <c r="I362" s="191" t="s">
        <v>3549</v>
      </c>
      <c r="J362" s="254">
        <v>15053</v>
      </c>
      <c r="K362" s="285"/>
      <c r="L362" s="191"/>
    </row>
    <row r="363" spans="2:12" ht="20.100000000000001" customHeight="1" x14ac:dyDescent="0.2">
      <c r="B363" s="40"/>
      <c r="C363" s="12" t="s">
        <v>70</v>
      </c>
      <c r="D363" s="11"/>
      <c r="E363" s="12" t="str">
        <f>E362</f>
        <v>PROV. BENGKULU</v>
      </c>
      <c r="F363" s="67" t="s">
        <v>820</v>
      </c>
      <c r="G363" s="28">
        <v>2</v>
      </c>
      <c r="H363" s="9" t="s">
        <v>822</v>
      </c>
      <c r="I363" s="34" t="s">
        <v>3549</v>
      </c>
      <c r="J363" s="74">
        <v>7786</v>
      </c>
      <c r="K363" s="36"/>
      <c r="L363" s="34"/>
    </row>
    <row r="364" spans="2:12" ht="20.100000000000001" customHeight="1" thickBot="1" x14ac:dyDescent="0.25">
      <c r="B364" s="120"/>
      <c r="C364" s="110" t="s">
        <v>70</v>
      </c>
      <c r="D364" s="109"/>
      <c r="E364" s="110" t="str">
        <f>E363</f>
        <v>PROV. BENGKULU</v>
      </c>
      <c r="F364" s="212" t="s">
        <v>821</v>
      </c>
      <c r="G364" s="200">
        <v>3</v>
      </c>
      <c r="H364" s="121" t="s">
        <v>823</v>
      </c>
      <c r="I364" s="93" t="s">
        <v>3549</v>
      </c>
      <c r="J364" s="75">
        <v>6507</v>
      </c>
      <c r="K364" s="213"/>
      <c r="L364" s="93"/>
    </row>
    <row r="365" spans="2:12" ht="20.100000000000001" customHeight="1" thickTop="1" thickBot="1" x14ac:dyDescent="0.25">
      <c r="B365" s="137"/>
      <c r="C365" s="158" t="s">
        <v>70</v>
      </c>
      <c r="D365" s="137">
        <v>1</v>
      </c>
      <c r="E365" s="158" t="s">
        <v>231</v>
      </c>
      <c r="F365" s="139">
        <v>0</v>
      </c>
      <c r="G365" s="137">
        <v>0</v>
      </c>
      <c r="H365" s="138" t="s">
        <v>3806</v>
      </c>
      <c r="I365" s="141"/>
      <c r="J365" s="261"/>
      <c r="K365" s="143"/>
      <c r="L365" s="137"/>
    </row>
    <row r="366" spans="2:12" ht="20.100000000000001" customHeight="1" thickTop="1" x14ac:dyDescent="0.2">
      <c r="B366" s="124"/>
      <c r="C366" s="126" t="s">
        <v>70</v>
      </c>
      <c r="D366" s="124">
        <v>2</v>
      </c>
      <c r="E366" s="126" t="s">
        <v>232</v>
      </c>
      <c r="F366" s="126" t="s">
        <v>3664</v>
      </c>
      <c r="G366" s="198">
        <v>1</v>
      </c>
      <c r="H366" s="125" t="s">
        <v>3665</v>
      </c>
      <c r="I366" s="124" t="s">
        <v>3549</v>
      </c>
      <c r="J366" s="128">
        <v>2455</v>
      </c>
      <c r="K366" s="286"/>
      <c r="L366" s="124"/>
    </row>
    <row r="367" spans="2:12" ht="20.100000000000001" customHeight="1" x14ac:dyDescent="0.2">
      <c r="B367" s="11"/>
      <c r="C367" s="12" t="s">
        <v>70</v>
      </c>
      <c r="D367" s="11"/>
      <c r="E367" s="12" t="s">
        <v>232</v>
      </c>
      <c r="F367" s="12" t="s">
        <v>3666</v>
      </c>
      <c r="G367" s="28">
        <v>2</v>
      </c>
      <c r="H367" s="9" t="s">
        <v>3667</v>
      </c>
      <c r="I367" s="11" t="s">
        <v>3551</v>
      </c>
      <c r="J367" s="73">
        <v>2495</v>
      </c>
      <c r="K367" s="36"/>
      <c r="L367" s="11"/>
    </row>
    <row r="368" spans="2:12" ht="20.100000000000001" customHeight="1" thickBot="1" x14ac:dyDescent="0.25">
      <c r="B368" s="391"/>
      <c r="C368" s="400" t="s">
        <v>70</v>
      </c>
      <c r="D368" s="391"/>
      <c r="E368" s="400" t="str">
        <f>E366</f>
        <v>REJANG LEBONG</v>
      </c>
      <c r="F368" s="400" t="s">
        <v>4153</v>
      </c>
      <c r="G368" s="404">
        <v>3</v>
      </c>
      <c r="H368" s="392" t="s">
        <v>4154</v>
      </c>
      <c r="I368" s="404" t="s">
        <v>3549</v>
      </c>
      <c r="J368" s="405">
        <v>1124</v>
      </c>
      <c r="K368" s="403"/>
      <c r="L368" s="391"/>
    </row>
    <row r="369" spans="2:12" ht="20.100000000000001" customHeight="1" thickTop="1" x14ac:dyDescent="0.2">
      <c r="B369" s="124"/>
      <c r="C369" s="126" t="s">
        <v>70</v>
      </c>
      <c r="D369" s="124">
        <v>3</v>
      </c>
      <c r="E369" s="126" t="s">
        <v>233</v>
      </c>
      <c r="F369" s="131" t="s">
        <v>824</v>
      </c>
      <c r="G369" s="287">
        <v>1</v>
      </c>
      <c r="H369" s="125" t="s">
        <v>828</v>
      </c>
      <c r="I369" s="130" t="s">
        <v>3549</v>
      </c>
      <c r="J369" s="258">
        <v>2928</v>
      </c>
      <c r="K369" s="271"/>
      <c r="L369" s="124"/>
    </row>
    <row r="370" spans="2:12" ht="20.100000000000001" customHeight="1" thickBot="1" x14ac:dyDescent="0.25">
      <c r="B370" s="109"/>
      <c r="C370" s="110" t="s">
        <v>70</v>
      </c>
      <c r="D370" s="109"/>
      <c r="E370" s="110" t="str">
        <f>E369</f>
        <v>BENGKULU UTARA</v>
      </c>
      <c r="F370" s="122" t="s">
        <v>829</v>
      </c>
      <c r="G370" s="214">
        <v>2</v>
      </c>
      <c r="H370" s="121" t="s">
        <v>830</v>
      </c>
      <c r="I370" s="93" t="s">
        <v>3549</v>
      </c>
      <c r="J370" s="75">
        <v>1258</v>
      </c>
      <c r="K370" s="47"/>
      <c r="L370" s="109"/>
    </row>
    <row r="371" spans="2:12" ht="20.100000000000001" customHeight="1" thickTop="1" x14ac:dyDescent="0.2">
      <c r="B371" s="124"/>
      <c r="C371" s="126" t="s">
        <v>70</v>
      </c>
      <c r="D371" s="124">
        <v>4</v>
      </c>
      <c r="E371" s="126" t="s">
        <v>234</v>
      </c>
      <c r="F371" s="131" t="s">
        <v>831</v>
      </c>
      <c r="G371" s="287">
        <v>1</v>
      </c>
      <c r="H371" s="125" t="s">
        <v>4155</v>
      </c>
      <c r="I371" s="130" t="s">
        <v>3549</v>
      </c>
      <c r="J371" s="258">
        <v>1799</v>
      </c>
      <c r="K371" s="286"/>
      <c r="L371" s="124"/>
    </row>
    <row r="372" spans="2:12" ht="20.100000000000001" customHeight="1" thickBot="1" x14ac:dyDescent="0.25">
      <c r="B372" s="109"/>
      <c r="C372" s="110" t="s">
        <v>70</v>
      </c>
      <c r="D372" s="109"/>
      <c r="E372" s="110" t="str">
        <f>E371</f>
        <v>KAUR</v>
      </c>
      <c r="F372" s="122" t="s">
        <v>825</v>
      </c>
      <c r="G372" s="214">
        <v>2</v>
      </c>
      <c r="H372" s="121" t="s">
        <v>832</v>
      </c>
      <c r="I372" s="93" t="s">
        <v>3551</v>
      </c>
      <c r="J372" s="75">
        <v>1507</v>
      </c>
      <c r="K372" s="213"/>
      <c r="L372" s="109"/>
    </row>
    <row r="373" spans="2:12" ht="20.100000000000001" customHeight="1" thickTop="1" x14ac:dyDescent="0.2">
      <c r="B373" s="124"/>
      <c r="C373" s="126" t="s">
        <v>70</v>
      </c>
      <c r="D373" s="124">
        <v>5</v>
      </c>
      <c r="E373" s="126" t="s">
        <v>235</v>
      </c>
      <c r="F373" s="131" t="s">
        <v>833</v>
      </c>
      <c r="G373" s="124">
        <v>1</v>
      </c>
      <c r="H373" s="125" t="s">
        <v>834</v>
      </c>
      <c r="I373" s="130" t="s">
        <v>3549</v>
      </c>
      <c r="J373" s="258">
        <v>2310</v>
      </c>
      <c r="K373" s="129"/>
      <c r="L373" s="124"/>
    </row>
    <row r="374" spans="2:12" ht="20.100000000000001" customHeight="1" thickBot="1" x14ac:dyDescent="0.25">
      <c r="B374" s="109"/>
      <c r="C374" s="110" t="s">
        <v>70</v>
      </c>
      <c r="D374" s="109"/>
      <c r="E374" s="110" t="str">
        <f>E373</f>
        <v>SELUMA</v>
      </c>
      <c r="F374" s="122" t="s">
        <v>826</v>
      </c>
      <c r="G374" s="109">
        <v>2</v>
      </c>
      <c r="H374" s="121" t="s">
        <v>835</v>
      </c>
      <c r="I374" s="93" t="s">
        <v>3549</v>
      </c>
      <c r="J374" s="75">
        <v>984</v>
      </c>
      <c r="K374" s="20"/>
      <c r="L374" s="109"/>
    </row>
    <row r="375" spans="2:12" ht="20.100000000000001" customHeight="1" thickTop="1" x14ac:dyDescent="0.2">
      <c r="B375" s="124"/>
      <c r="C375" s="126" t="s">
        <v>70</v>
      </c>
      <c r="D375" s="124">
        <v>6</v>
      </c>
      <c r="E375" s="126" t="s">
        <v>236</v>
      </c>
      <c r="F375" s="185" t="s">
        <v>836</v>
      </c>
      <c r="G375" s="198">
        <v>1</v>
      </c>
      <c r="H375" s="125" t="s">
        <v>837</v>
      </c>
      <c r="I375" s="130" t="s">
        <v>3549</v>
      </c>
      <c r="J375" s="258">
        <v>2939</v>
      </c>
      <c r="K375" s="286"/>
      <c r="L375" s="124"/>
    </row>
    <row r="376" spans="2:12" ht="20.100000000000001" customHeight="1" x14ac:dyDescent="0.2">
      <c r="B376" s="11"/>
      <c r="C376" s="12" t="s">
        <v>70</v>
      </c>
      <c r="D376" s="11"/>
      <c r="E376" s="12" t="str">
        <f>E375</f>
        <v>MUKO MUKO</v>
      </c>
      <c r="F376" s="167" t="s">
        <v>827</v>
      </c>
      <c r="G376" s="28">
        <v>2</v>
      </c>
      <c r="H376" s="9" t="s">
        <v>839</v>
      </c>
      <c r="I376" s="34" t="s">
        <v>3549</v>
      </c>
      <c r="J376" s="74">
        <v>1326</v>
      </c>
      <c r="K376" s="36"/>
      <c r="L376" s="11"/>
    </row>
    <row r="377" spans="2:12" ht="20.100000000000001" customHeight="1" thickBot="1" x14ac:dyDescent="0.25">
      <c r="B377" s="109"/>
      <c r="C377" s="110" t="s">
        <v>70</v>
      </c>
      <c r="D377" s="109"/>
      <c r="E377" s="110" t="str">
        <f>E376</f>
        <v>MUKO MUKO</v>
      </c>
      <c r="F377" s="186" t="s">
        <v>838</v>
      </c>
      <c r="G377" s="200">
        <v>3</v>
      </c>
      <c r="H377" s="121" t="s">
        <v>840</v>
      </c>
      <c r="I377" s="93" t="s">
        <v>3549</v>
      </c>
      <c r="J377" s="75">
        <v>1676</v>
      </c>
      <c r="K377" s="213"/>
      <c r="L377" s="109"/>
    </row>
    <row r="378" spans="2:12" ht="20.100000000000001" customHeight="1" thickTop="1" x14ac:dyDescent="0.2">
      <c r="B378" s="124"/>
      <c r="C378" s="126" t="s">
        <v>70</v>
      </c>
      <c r="D378" s="124">
        <v>7</v>
      </c>
      <c r="E378" s="126" t="s">
        <v>237</v>
      </c>
      <c r="F378" s="185" t="s">
        <v>841</v>
      </c>
      <c r="G378" s="198">
        <v>1</v>
      </c>
      <c r="H378" s="125" t="s">
        <v>844</v>
      </c>
      <c r="I378" s="130" t="s">
        <v>3549</v>
      </c>
      <c r="J378" s="258">
        <v>1763</v>
      </c>
      <c r="K378" s="286"/>
      <c r="L378" s="124"/>
    </row>
    <row r="379" spans="2:12" ht="20.100000000000001" customHeight="1" x14ac:dyDescent="0.2">
      <c r="B379" s="11"/>
      <c r="C379" s="12" t="s">
        <v>70</v>
      </c>
      <c r="D379" s="11"/>
      <c r="E379" s="12" t="str">
        <f>E378</f>
        <v>LEBONG</v>
      </c>
      <c r="F379" s="167" t="s">
        <v>842</v>
      </c>
      <c r="G379" s="28">
        <v>2</v>
      </c>
      <c r="H379" s="9" t="s">
        <v>845</v>
      </c>
      <c r="I379" s="34" t="s">
        <v>3551</v>
      </c>
      <c r="J379" s="74">
        <v>1206</v>
      </c>
      <c r="K379" s="36"/>
      <c r="L379" s="11"/>
    </row>
    <row r="380" spans="2:12" ht="20.100000000000001" customHeight="1" thickBot="1" x14ac:dyDescent="0.25">
      <c r="B380" s="109"/>
      <c r="C380" s="110" t="s">
        <v>70</v>
      </c>
      <c r="D380" s="109"/>
      <c r="E380" s="110" t="str">
        <f>E379</f>
        <v>LEBONG</v>
      </c>
      <c r="F380" s="186" t="s">
        <v>843</v>
      </c>
      <c r="G380" s="109">
        <v>3</v>
      </c>
      <c r="H380" s="121" t="s">
        <v>846</v>
      </c>
      <c r="I380" s="93" t="s">
        <v>3551</v>
      </c>
      <c r="J380" s="75">
        <v>694</v>
      </c>
      <c r="K380" s="20"/>
      <c r="L380" s="109"/>
    </row>
    <row r="381" spans="2:12" ht="20.100000000000001" customHeight="1" thickTop="1" thickBot="1" x14ac:dyDescent="0.25">
      <c r="B381" s="137"/>
      <c r="C381" s="158" t="s">
        <v>70</v>
      </c>
      <c r="D381" s="137">
        <v>8</v>
      </c>
      <c r="E381" s="158" t="s">
        <v>238</v>
      </c>
      <c r="F381" s="288" t="s">
        <v>847</v>
      </c>
      <c r="G381" s="289">
        <v>1</v>
      </c>
      <c r="H381" s="138" t="s">
        <v>848</v>
      </c>
      <c r="I381" s="141" t="s">
        <v>3551</v>
      </c>
      <c r="J381" s="261">
        <v>1404</v>
      </c>
      <c r="K381" s="290"/>
      <c r="L381" s="137"/>
    </row>
    <row r="382" spans="2:12" ht="20.100000000000001" customHeight="1" thickTop="1" thickBot="1" x14ac:dyDescent="0.25">
      <c r="B382" s="137"/>
      <c r="C382" s="158" t="s">
        <v>70</v>
      </c>
      <c r="D382" s="137">
        <v>9</v>
      </c>
      <c r="E382" s="158" t="s">
        <v>239</v>
      </c>
      <c r="F382" s="139">
        <v>0</v>
      </c>
      <c r="G382" s="137">
        <v>0</v>
      </c>
      <c r="H382" s="138" t="s">
        <v>3806</v>
      </c>
      <c r="I382" s="141"/>
      <c r="J382" s="261"/>
      <c r="K382" s="143"/>
      <c r="L382" s="137"/>
    </row>
    <row r="383" spans="2:12" ht="20.100000000000001" customHeight="1" thickTop="1" x14ac:dyDescent="0.2">
      <c r="B383" s="124"/>
      <c r="C383" s="126" t="s">
        <v>70</v>
      </c>
      <c r="D383" s="124" t="s">
        <v>5</v>
      </c>
      <c r="E383" s="126" t="s">
        <v>71</v>
      </c>
      <c r="F383" s="185" t="s">
        <v>853</v>
      </c>
      <c r="G383" s="198">
        <v>1</v>
      </c>
      <c r="H383" s="125" t="s">
        <v>854</v>
      </c>
      <c r="I383" s="130" t="s">
        <v>3549</v>
      </c>
      <c r="J383" s="258">
        <v>1646</v>
      </c>
      <c r="K383" s="286"/>
      <c r="L383" s="124"/>
    </row>
    <row r="384" spans="2:12" ht="20.100000000000001" customHeight="1" x14ac:dyDescent="0.2">
      <c r="B384" s="11"/>
      <c r="C384" s="12" t="s">
        <v>70</v>
      </c>
      <c r="D384" s="11"/>
      <c r="E384" s="12" t="str">
        <f>E383</f>
        <v>KOTA BENGKULU</v>
      </c>
      <c r="F384" s="167" t="s">
        <v>849</v>
      </c>
      <c r="G384" s="28">
        <v>2</v>
      </c>
      <c r="H384" s="9" t="s">
        <v>850</v>
      </c>
      <c r="I384" s="34" t="s">
        <v>3551</v>
      </c>
      <c r="J384" s="74">
        <v>2737</v>
      </c>
      <c r="K384" s="36"/>
      <c r="L384" s="11"/>
    </row>
    <row r="385" spans="2:12" ht="20.100000000000001" customHeight="1" thickBot="1" x14ac:dyDescent="0.25">
      <c r="B385" s="109"/>
      <c r="C385" s="110" t="s">
        <v>70</v>
      </c>
      <c r="D385" s="109"/>
      <c r="E385" s="110" t="str">
        <f>E384</f>
        <v>KOTA BENGKULU</v>
      </c>
      <c r="F385" s="186" t="s">
        <v>851</v>
      </c>
      <c r="G385" s="200">
        <v>3</v>
      </c>
      <c r="H385" s="121" t="s">
        <v>852</v>
      </c>
      <c r="I385" s="93" t="s">
        <v>3551</v>
      </c>
      <c r="J385" s="75">
        <v>2513</v>
      </c>
      <c r="K385" s="213"/>
      <c r="L385" s="109"/>
    </row>
    <row r="386" spans="2:12" ht="20.100000000000001" customHeight="1" thickTop="1" x14ac:dyDescent="0.2">
      <c r="B386" s="182">
        <v>8</v>
      </c>
      <c r="C386" s="183" t="s">
        <v>72</v>
      </c>
      <c r="D386" s="251"/>
      <c r="E386" s="148" t="s">
        <v>3812</v>
      </c>
      <c r="F386" s="265" t="s">
        <v>855</v>
      </c>
      <c r="G386" s="266">
        <v>1</v>
      </c>
      <c r="H386" s="184" t="s">
        <v>857</v>
      </c>
      <c r="I386" s="191" t="s">
        <v>3549</v>
      </c>
      <c r="J386" s="254">
        <v>16615</v>
      </c>
      <c r="K386" s="291"/>
      <c r="L386" s="292"/>
    </row>
    <row r="387" spans="2:12" ht="20.100000000000001" customHeight="1" x14ac:dyDescent="0.2">
      <c r="B387" s="40"/>
      <c r="C387" s="12" t="s">
        <v>72</v>
      </c>
      <c r="D387" s="11"/>
      <c r="E387" s="12" t="str">
        <f t="shared" ref="E387:E396" si="11">E386</f>
        <v>PROV. LAMPUNG</v>
      </c>
      <c r="F387" s="66" t="s">
        <v>855</v>
      </c>
      <c r="G387" s="23">
        <v>2</v>
      </c>
      <c r="H387" s="9" t="s">
        <v>858</v>
      </c>
      <c r="I387" s="34" t="s">
        <v>3549</v>
      </c>
      <c r="J387" s="74">
        <v>13486</v>
      </c>
      <c r="K387" s="37"/>
      <c r="L387" s="30"/>
    </row>
    <row r="388" spans="2:12" ht="20.100000000000001" customHeight="1" x14ac:dyDescent="0.2">
      <c r="B388" s="40"/>
      <c r="C388" s="12" t="s">
        <v>72</v>
      </c>
      <c r="D388" s="11"/>
      <c r="E388" s="12" t="str">
        <f t="shared" si="11"/>
        <v>PROV. LAMPUNG</v>
      </c>
      <c r="F388" s="66" t="s">
        <v>856</v>
      </c>
      <c r="G388" s="23">
        <v>3</v>
      </c>
      <c r="H388" s="9" t="s">
        <v>859</v>
      </c>
      <c r="I388" s="34" t="s">
        <v>3549</v>
      </c>
      <c r="J388" s="74">
        <v>17738</v>
      </c>
      <c r="K388" s="37"/>
      <c r="L388" s="30"/>
    </row>
    <row r="389" spans="2:12" ht="20.100000000000001" customHeight="1" x14ac:dyDescent="0.2">
      <c r="B389" s="40"/>
      <c r="C389" s="12" t="s">
        <v>72</v>
      </c>
      <c r="D389" s="11"/>
      <c r="E389" s="12" t="str">
        <f t="shared" si="11"/>
        <v>PROV. LAMPUNG</v>
      </c>
      <c r="F389" s="66" t="s">
        <v>860</v>
      </c>
      <c r="G389" s="23">
        <v>4</v>
      </c>
      <c r="H389" s="9" t="s">
        <v>861</v>
      </c>
      <c r="I389" s="34" t="s">
        <v>3551</v>
      </c>
      <c r="J389" s="74">
        <v>15697</v>
      </c>
      <c r="K389" s="37"/>
      <c r="L389" s="30"/>
    </row>
    <row r="390" spans="2:12" ht="20.100000000000001" customHeight="1" x14ac:dyDescent="0.2">
      <c r="B390" s="40"/>
      <c r="C390" s="12" t="s">
        <v>72</v>
      </c>
      <c r="D390" s="11"/>
      <c r="E390" s="12" t="str">
        <f t="shared" si="11"/>
        <v>PROV. LAMPUNG</v>
      </c>
      <c r="F390" s="66" t="s">
        <v>862</v>
      </c>
      <c r="G390" s="23">
        <v>5</v>
      </c>
      <c r="H390" s="9" t="s">
        <v>4365</v>
      </c>
      <c r="I390" s="34" t="s">
        <v>3549</v>
      </c>
      <c r="J390" s="74">
        <v>11624</v>
      </c>
      <c r="K390" s="37"/>
      <c r="L390" s="30"/>
    </row>
    <row r="391" spans="2:12" ht="20.100000000000001" customHeight="1" x14ac:dyDescent="0.2">
      <c r="B391" s="40"/>
      <c r="C391" s="12" t="s">
        <v>72</v>
      </c>
      <c r="D391" s="11"/>
      <c r="E391" s="12" t="str">
        <f t="shared" si="11"/>
        <v>PROV. LAMPUNG</v>
      </c>
      <c r="F391" s="66" t="s">
        <v>863</v>
      </c>
      <c r="G391" s="23">
        <v>6</v>
      </c>
      <c r="H391" s="9" t="s">
        <v>867</v>
      </c>
      <c r="I391" s="11" t="s">
        <v>3551</v>
      </c>
      <c r="J391" s="76">
        <v>17770</v>
      </c>
      <c r="K391" s="38"/>
      <c r="L391" s="30"/>
    </row>
    <row r="392" spans="2:12" ht="20.100000000000001" customHeight="1" x14ac:dyDescent="0.2">
      <c r="B392" s="40"/>
      <c r="C392" s="12" t="s">
        <v>72</v>
      </c>
      <c r="D392" s="11"/>
      <c r="E392" s="12" t="str">
        <f t="shared" si="11"/>
        <v>PROV. LAMPUNG</v>
      </c>
      <c r="F392" s="66" t="s">
        <v>864</v>
      </c>
      <c r="G392" s="23">
        <v>7</v>
      </c>
      <c r="H392" s="9" t="s">
        <v>868</v>
      </c>
      <c r="I392" s="92" t="s">
        <v>3551</v>
      </c>
      <c r="J392" s="74">
        <v>20940</v>
      </c>
      <c r="K392" s="37"/>
      <c r="L392" s="30"/>
    </row>
    <row r="393" spans="2:12" ht="20.100000000000001" customHeight="1" x14ac:dyDescent="0.2">
      <c r="B393" s="40"/>
      <c r="C393" s="12" t="s">
        <v>72</v>
      </c>
      <c r="D393" s="11"/>
      <c r="E393" s="12" t="str">
        <f t="shared" si="11"/>
        <v>PROV. LAMPUNG</v>
      </c>
      <c r="F393" s="66" t="s">
        <v>865</v>
      </c>
      <c r="G393" s="23">
        <v>8</v>
      </c>
      <c r="H393" s="9" t="s">
        <v>869</v>
      </c>
      <c r="I393" s="34" t="s">
        <v>3549</v>
      </c>
      <c r="J393" s="74">
        <v>23848</v>
      </c>
      <c r="K393" s="37"/>
      <c r="L393" s="30"/>
    </row>
    <row r="394" spans="2:12" ht="20.100000000000001" customHeight="1" x14ac:dyDescent="0.2">
      <c r="B394" s="40"/>
      <c r="C394" s="12" t="s">
        <v>72</v>
      </c>
      <c r="D394" s="11"/>
      <c r="E394" s="12" t="str">
        <f t="shared" si="11"/>
        <v>PROV. LAMPUNG</v>
      </c>
      <c r="F394" s="66" t="s">
        <v>865</v>
      </c>
      <c r="G394" s="23">
        <v>9</v>
      </c>
      <c r="H394" s="9" t="s">
        <v>870</v>
      </c>
      <c r="I394" s="34" t="s">
        <v>3549</v>
      </c>
      <c r="J394" s="74">
        <v>23474</v>
      </c>
      <c r="K394" s="37"/>
      <c r="L394" s="30"/>
    </row>
    <row r="395" spans="2:12" ht="20.100000000000001" customHeight="1" x14ac:dyDescent="0.2">
      <c r="B395" s="40"/>
      <c r="C395" s="12" t="s">
        <v>72</v>
      </c>
      <c r="D395" s="11"/>
      <c r="E395" s="12" t="str">
        <f t="shared" si="11"/>
        <v>PROV. LAMPUNG</v>
      </c>
      <c r="F395" s="66" t="s">
        <v>866</v>
      </c>
      <c r="G395" s="23">
        <v>10</v>
      </c>
      <c r="H395" s="9" t="s">
        <v>871</v>
      </c>
      <c r="I395" s="34" t="s">
        <v>3551</v>
      </c>
      <c r="J395" s="74">
        <v>30070</v>
      </c>
      <c r="K395" s="37"/>
      <c r="L395" s="30"/>
    </row>
    <row r="396" spans="2:12" ht="20.100000000000001" customHeight="1" thickBot="1" x14ac:dyDescent="0.25">
      <c r="B396" s="120"/>
      <c r="C396" s="110" t="s">
        <v>72</v>
      </c>
      <c r="D396" s="109"/>
      <c r="E396" s="110" t="str">
        <f t="shared" si="11"/>
        <v>PROV. LAMPUNG</v>
      </c>
      <c r="F396" s="205" t="s">
        <v>866</v>
      </c>
      <c r="G396" s="189">
        <v>11</v>
      </c>
      <c r="H396" s="121" t="s">
        <v>872</v>
      </c>
      <c r="I396" s="93" t="s">
        <v>3551</v>
      </c>
      <c r="J396" s="75">
        <v>18641</v>
      </c>
      <c r="K396" s="215"/>
      <c r="L396" s="209"/>
    </row>
    <row r="397" spans="2:12" ht="20.100000000000001" customHeight="1" thickTop="1" x14ac:dyDescent="0.2">
      <c r="B397" s="124"/>
      <c r="C397" s="126" t="s">
        <v>72</v>
      </c>
      <c r="D397" s="124">
        <v>1</v>
      </c>
      <c r="E397" s="126" t="s">
        <v>240</v>
      </c>
      <c r="F397" s="185" t="s">
        <v>873</v>
      </c>
      <c r="G397" s="187">
        <v>1</v>
      </c>
      <c r="H397" s="125" t="s">
        <v>874</v>
      </c>
      <c r="I397" s="130" t="s">
        <v>3549</v>
      </c>
      <c r="J397" s="258">
        <v>3470</v>
      </c>
      <c r="K397" s="293"/>
      <c r="L397" s="273"/>
    </row>
    <row r="398" spans="2:12" ht="20.100000000000001" customHeight="1" x14ac:dyDescent="0.2">
      <c r="B398" s="11"/>
      <c r="C398" s="12" t="s">
        <v>72</v>
      </c>
      <c r="D398" s="11"/>
      <c r="E398" s="12" t="str">
        <f>E397</f>
        <v>LAMPUNG SELATAN</v>
      </c>
      <c r="F398" s="167" t="s">
        <v>875</v>
      </c>
      <c r="G398" s="23">
        <v>2</v>
      </c>
      <c r="H398" s="9" t="s">
        <v>876</v>
      </c>
      <c r="I398" s="34" t="s">
        <v>3549</v>
      </c>
      <c r="J398" s="74">
        <v>1646</v>
      </c>
      <c r="K398" s="37"/>
      <c r="L398" s="30"/>
    </row>
    <row r="399" spans="2:12" ht="20.100000000000001" customHeight="1" x14ac:dyDescent="0.2">
      <c r="B399" s="11"/>
      <c r="C399" s="12" t="s">
        <v>72</v>
      </c>
      <c r="D399" s="11"/>
      <c r="E399" s="12" t="str">
        <f>E398</f>
        <v>LAMPUNG SELATAN</v>
      </c>
      <c r="F399" s="167" t="s">
        <v>877</v>
      </c>
      <c r="G399" s="23">
        <v>3</v>
      </c>
      <c r="H399" s="9" t="s">
        <v>879</v>
      </c>
      <c r="I399" s="34" t="s">
        <v>3551</v>
      </c>
      <c r="J399" s="74">
        <v>1918</v>
      </c>
      <c r="K399" s="37"/>
      <c r="L399" s="30"/>
    </row>
    <row r="400" spans="2:12" ht="20.100000000000001" customHeight="1" x14ac:dyDescent="0.2">
      <c r="B400" s="11"/>
      <c r="C400" s="12" t="s">
        <v>72</v>
      </c>
      <c r="D400" s="11"/>
      <c r="E400" s="12" t="str">
        <f>E399</f>
        <v>LAMPUNG SELATAN</v>
      </c>
      <c r="F400" s="167" t="s">
        <v>878</v>
      </c>
      <c r="G400" s="23">
        <v>4</v>
      </c>
      <c r="H400" s="9" t="s">
        <v>880</v>
      </c>
      <c r="I400" s="34" t="s">
        <v>3549</v>
      </c>
      <c r="J400" s="74">
        <v>2234</v>
      </c>
      <c r="K400" s="37"/>
      <c r="L400" s="30"/>
    </row>
    <row r="401" spans="2:12" ht="20.100000000000001" customHeight="1" x14ac:dyDescent="0.2">
      <c r="B401" s="11"/>
      <c r="C401" s="12" t="s">
        <v>72</v>
      </c>
      <c r="D401" s="11"/>
      <c r="E401" s="12" t="str">
        <f>E400</f>
        <v>LAMPUNG SELATAN</v>
      </c>
      <c r="F401" s="167" t="s">
        <v>881</v>
      </c>
      <c r="G401" s="23">
        <v>5</v>
      </c>
      <c r="H401" s="9" t="s">
        <v>883</v>
      </c>
      <c r="I401" s="34" t="s">
        <v>3549</v>
      </c>
      <c r="J401" s="74">
        <v>2933</v>
      </c>
      <c r="K401" s="37"/>
      <c r="L401" s="30"/>
    </row>
    <row r="402" spans="2:12" ht="20.100000000000001" customHeight="1" thickBot="1" x14ac:dyDescent="0.25">
      <c r="B402" s="109"/>
      <c r="C402" s="110" t="s">
        <v>72</v>
      </c>
      <c r="D402" s="109"/>
      <c r="E402" s="110" t="str">
        <f>E401</f>
        <v>LAMPUNG SELATAN</v>
      </c>
      <c r="F402" s="186" t="s">
        <v>882</v>
      </c>
      <c r="G402" s="189">
        <v>6</v>
      </c>
      <c r="H402" s="121" t="s">
        <v>884</v>
      </c>
      <c r="I402" s="93" t="s">
        <v>3549</v>
      </c>
      <c r="J402" s="75">
        <v>3165</v>
      </c>
      <c r="K402" s="215"/>
      <c r="L402" s="209"/>
    </row>
    <row r="403" spans="2:12" ht="20.100000000000001" customHeight="1" thickTop="1" x14ac:dyDescent="0.2">
      <c r="B403" s="124"/>
      <c r="C403" s="126" t="s">
        <v>72</v>
      </c>
      <c r="D403" s="124">
        <v>2</v>
      </c>
      <c r="E403" s="126" t="s">
        <v>241</v>
      </c>
      <c r="F403" s="185" t="s">
        <v>885</v>
      </c>
      <c r="G403" s="187">
        <v>1</v>
      </c>
      <c r="H403" s="125" t="s">
        <v>890</v>
      </c>
      <c r="I403" s="130" t="s">
        <v>3549</v>
      </c>
      <c r="J403" s="258">
        <v>5757</v>
      </c>
      <c r="K403" s="293"/>
      <c r="L403" s="273"/>
    </row>
    <row r="404" spans="2:12" ht="20.100000000000001" customHeight="1" x14ac:dyDescent="0.2">
      <c r="B404" s="11"/>
      <c r="C404" s="12" t="s">
        <v>72</v>
      </c>
      <c r="D404" s="11"/>
      <c r="E404" s="12" t="str">
        <f t="shared" ref="E404:E410" si="12">E403</f>
        <v>LAMPUNG TENGAH</v>
      </c>
      <c r="F404" s="167" t="s">
        <v>886</v>
      </c>
      <c r="G404" s="23">
        <v>2</v>
      </c>
      <c r="H404" s="9" t="s">
        <v>891</v>
      </c>
      <c r="I404" s="34" t="s">
        <v>3549</v>
      </c>
      <c r="J404" s="74">
        <v>7446</v>
      </c>
      <c r="K404" s="37"/>
      <c r="L404" s="30"/>
    </row>
    <row r="405" spans="2:12" ht="20.100000000000001" customHeight="1" x14ac:dyDescent="0.2">
      <c r="B405" s="11"/>
      <c r="C405" s="12" t="s">
        <v>72</v>
      </c>
      <c r="D405" s="11"/>
      <c r="E405" s="12" t="str">
        <f t="shared" si="12"/>
        <v>LAMPUNG TENGAH</v>
      </c>
      <c r="F405" s="167" t="s">
        <v>886</v>
      </c>
      <c r="G405" s="23">
        <v>3</v>
      </c>
      <c r="H405" s="9" t="s">
        <v>892</v>
      </c>
      <c r="I405" s="34" t="s">
        <v>3551</v>
      </c>
      <c r="J405" s="74">
        <v>6464</v>
      </c>
      <c r="K405" s="37"/>
      <c r="L405" s="30"/>
    </row>
    <row r="406" spans="2:12" ht="20.100000000000001" customHeight="1" x14ac:dyDescent="0.2">
      <c r="B406" s="11"/>
      <c r="C406" s="12" t="s">
        <v>72</v>
      </c>
      <c r="D406" s="11"/>
      <c r="E406" s="12" t="str">
        <f t="shared" si="12"/>
        <v>LAMPUNG TENGAH</v>
      </c>
      <c r="F406" s="167" t="s">
        <v>887</v>
      </c>
      <c r="G406" s="23">
        <v>4</v>
      </c>
      <c r="H406" s="9" t="s">
        <v>893</v>
      </c>
      <c r="I406" s="34" t="s">
        <v>3549</v>
      </c>
      <c r="J406" s="74">
        <v>7158</v>
      </c>
      <c r="K406" s="37"/>
      <c r="L406" s="30"/>
    </row>
    <row r="407" spans="2:12" ht="20.100000000000001" customHeight="1" x14ac:dyDescent="0.2">
      <c r="B407" s="11"/>
      <c r="C407" s="12" t="s">
        <v>72</v>
      </c>
      <c r="D407" s="11"/>
      <c r="E407" s="12" t="str">
        <f t="shared" si="12"/>
        <v>LAMPUNG TENGAH</v>
      </c>
      <c r="F407" s="167" t="s">
        <v>887</v>
      </c>
      <c r="G407" s="23">
        <v>5</v>
      </c>
      <c r="H407" s="9" t="s">
        <v>894</v>
      </c>
      <c r="I407" s="34" t="s">
        <v>3549</v>
      </c>
      <c r="J407" s="74">
        <v>6478</v>
      </c>
      <c r="K407" s="37"/>
      <c r="L407" s="30"/>
    </row>
    <row r="408" spans="2:12" ht="20.100000000000001" customHeight="1" x14ac:dyDescent="0.2">
      <c r="B408" s="11"/>
      <c r="C408" s="12" t="s">
        <v>72</v>
      </c>
      <c r="D408" s="11"/>
      <c r="E408" s="12" t="str">
        <f t="shared" si="12"/>
        <v>LAMPUNG TENGAH</v>
      </c>
      <c r="F408" s="167" t="s">
        <v>888</v>
      </c>
      <c r="G408" s="23">
        <v>6</v>
      </c>
      <c r="H408" s="9" t="s">
        <v>895</v>
      </c>
      <c r="I408" s="34" t="s">
        <v>3549</v>
      </c>
      <c r="J408" s="74">
        <v>5649</v>
      </c>
      <c r="K408" s="37"/>
      <c r="L408" s="30"/>
    </row>
    <row r="409" spans="2:12" ht="20.100000000000001" customHeight="1" x14ac:dyDescent="0.2">
      <c r="B409" s="11"/>
      <c r="C409" s="12" t="s">
        <v>72</v>
      </c>
      <c r="D409" s="11"/>
      <c r="E409" s="12" t="str">
        <f t="shared" si="12"/>
        <v>LAMPUNG TENGAH</v>
      </c>
      <c r="F409" s="167" t="s">
        <v>888</v>
      </c>
      <c r="G409" s="23">
        <v>7</v>
      </c>
      <c r="H409" s="9" t="s">
        <v>896</v>
      </c>
      <c r="I409" s="34" t="s">
        <v>3551</v>
      </c>
      <c r="J409" s="74">
        <v>5079</v>
      </c>
      <c r="K409" s="37"/>
      <c r="L409" s="30"/>
    </row>
    <row r="410" spans="2:12" ht="20.100000000000001" customHeight="1" thickBot="1" x14ac:dyDescent="0.25">
      <c r="B410" s="109"/>
      <c r="C410" s="110" t="s">
        <v>72</v>
      </c>
      <c r="D410" s="109"/>
      <c r="E410" s="110" t="str">
        <f t="shared" si="12"/>
        <v>LAMPUNG TENGAH</v>
      </c>
      <c r="F410" s="186" t="s">
        <v>889</v>
      </c>
      <c r="G410" s="189">
        <v>8</v>
      </c>
      <c r="H410" s="121" t="s">
        <v>897</v>
      </c>
      <c r="I410" s="93" t="s">
        <v>3549</v>
      </c>
      <c r="J410" s="75">
        <v>8497</v>
      </c>
      <c r="K410" s="215"/>
      <c r="L410" s="209"/>
    </row>
    <row r="411" spans="2:12" ht="20.100000000000001" customHeight="1" thickTop="1" x14ac:dyDescent="0.2">
      <c r="B411" s="124"/>
      <c r="C411" s="126" t="s">
        <v>72</v>
      </c>
      <c r="D411" s="124">
        <v>3</v>
      </c>
      <c r="E411" s="126" t="s">
        <v>242</v>
      </c>
      <c r="F411" s="185" t="s">
        <v>898</v>
      </c>
      <c r="G411" s="187">
        <v>1</v>
      </c>
      <c r="H411" s="125" t="s">
        <v>899</v>
      </c>
      <c r="I411" s="130" t="s">
        <v>3549</v>
      </c>
      <c r="J411" s="258">
        <v>2631</v>
      </c>
      <c r="K411" s="293"/>
      <c r="L411" s="273"/>
    </row>
    <row r="412" spans="2:12" ht="20.100000000000001" customHeight="1" x14ac:dyDescent="0.2">
      <c r="B412" s="11"/>
      <c r="C412" s="12" t="s">
        <v>72</v>
      </c>
      <c r="D412" s="11"/>
      <c r="E412" s="12" t="str">
        <f>E411</f>
        <v>LAMPUNG UTARA</v>
      </c>
      <c r="F412" s="167" t="s">
        <v>900</v>
      </c>
      <c r="G412" s="23">
        <v>2</v>
      </c>
      <c r="H412" s="9" t="s">
        <v>901</v>
      </c>
      <c r="I412" s="34" t="s">
        <v>3549</v>
      </c>
      <c r="J412" s="74">
        <v>3601</v>
      </c>
      <c r="K412" s="37"/>
      <c r="L412" s="30"/>
    </row>
    <row r="413" spans="2:12" ht="20.100000000000001" customHeight="1" x14ac:dyDescent="0.2">
      <c r="B413" s="11"/>
      <c r="C413" s="12" t="s">
        <v>72</v>
      </c>
      <c r="D413" s="11"/>
      <c r="E413" s="12" t="str">
        <f>E412</f>
        <v>LAMPUNG UTARA</v>
      </c>
      <c r="F413" s="167" t="s">
        <v>902</v>
      </c>
      <c r="G413" s="23">
        <v>3</v>
      </c>
      <c r="H413" s="9" t="s">
        <v>903</v>
      </c>
      <c r="I413" s="34" t="s">
        <v>3549</v>
      </c>
      <c r="J413" s="74">
        <v>4832</v>
      </c>
      <c r="K413" s="37"/>
      <c r="L413" s="30"/>
    </row>
    <row r="414" spans="2:12" ht="20.100000000000001" customHeight="1" x14ac:dyDescent="0.2">
      <c r="B414" s="11"/>
      <c r="C414" s="12" t="s">
        <v>72</v>
      </c>
      <c r="D414" s="11"/>
      <c r="E414" s="12" t="str">
        <f>E413</f>
        <v>LAMPUNG UTARA</v>
      </c>
      <c r="F414" s="167" t="s">
        <v>904</v>
      </c>
      <c r="G414" s="23">
        <v>4</v>
      </c>
      <c r="H414" s="9" t="s">
        <v>905</v>
      </c>
      <c r="I414" s="34" t="s">
        <v>3549</v>
      </c>
      <c r="J414" s="74">
        <v>3379</v>
      </c>
      <c r="K414" s="37"/>
      <c r="L414" s="30"/>
    </row>
    <row r="415" spans="2:12" ht="20.100000000000001" customHeight="1" thickBot="1" x14ac:dyDescent="0.25">
      <c r="B415" s="109"/>
      <c r="C415" s="110" t="s">
        <v>72</v>
      </c>
      <c r="D415" s="109"/>
      <c r="E415" s="110" t="str">
        <f>E414</f>
        <v>LAMPUNG UTARA</v>
      </c>
      <c r="F415" s="186" t="s">
        <v>906</v>
      </c>
      <c r="G415" s="189">
        <v>5</v>
      </c>
      <c r="H415" s="121" t="s">
        <v>3554</v>
      </c>
      <c r="I415" s="93" t="s">
        <v>3549</v>
      </c>
      <c r="J415" s="75">
        <v>3269</v>
      </c>
      <c r="K415" s="215"/>
      <c r="L415" s="209"/>
    </row>
    <row r="416" spans="2:12" ht="20.100000000000001" customHeight="1" thickTop="1" x14ac:dyDescent="0.2">
      <c r="B416" s="124"/>
      <c r="C416" s="126" t="s">
        <v>72</v>
      </c>
      <c r="D416" s="124">
        <v>4</v>
      </c>
      <c r="E416" s="126" t="s">
        <v>243</v>
      </c>
      <c r="F416" s="131" t="s">
        <v>907</v>
      </c>
      <c r="G416" s="187">
        <v>1</v>
      </c>
      <c r="H416" s="125" t="s">
        <v>908</v>
      </c>
      <c r="I416" s="130" t="s">
        <v>3549</v>
      </c>
      <c r="J416" s="258">
        <v>2520</v>
      </c>
      <c r="K416" s="293"/>
      <c r="L416" s="273"/>
    </row>
    <row r="417" spans="2:12" ht="20.100000000000001" customHeight="1" x14ac:dyDescent="0.2">
      <c r="B417" s="11"/>
      <c r="C417" s="12" t="s">
        <v>72</v>
      </c>
      <c r="D417" s="11"/>
      <c r="E417" s="12" t="str">
        <f>E416</f>
        <v>LAMPUNG BARAT</v>
      </c>
      <c r="F417" s="63" t="s">
        <v>909</v>
      </c>
      <c r="G417" s="23">
        <v>2</v>
      </c>
      <c r="H417" s="9" t="s">
        <v>910</v>
      </c>
      <c r="I417" s="34" t="s">
        <v>3549</v>
      </c>
      <c r="J417" s="74">
        <v>2028</v>
      </c>
      <c r="K417" s="37"/>
      <c r="L417" s="30"/>
    </row>
    <row r="418" spans="2:12" ht="20.100000000000001" customHeight="1" x14ac:dyDescent="0.2">
      <c r="B418" s="11"/>
      <c r="C418" s="12" t="s">
        <v>72</v>
      </c>
      <c r="D418" s="11"/>
      <c r="E418" s="12" t="str">
        <f>E417</f>
        <v>LAMPUNG BARAT</v>
      </c>
      <c r="F418" s="63" t="s">
        <v>911</v>
      </c>
      <c r="G418" s="23">
        <v>3</v>
      </c>
      <c r="H418" s="9" t="s">
        <v>912</v>
      </c>
      <c r="I418" s="34" t="s">
        <v>3549</v>
      </c>
      <c r="J418" s="74">
        <v>2525</v>
      </c>
      <c r="K418" s="37"/>
      <c r="L418" s="30"/>
    </row>
    <row r="419" spans="2:12" ht="20.100000000000001" customHeight="1" thickBot="1" x14ac:dyDescent="0.25">
      <c r="B419" s="109"/>
      <c r="C419" s="110" t="s">
        <v>72</v>
      </c>
      <c r="D419" s="109"/>
      <c r="E419" s="110" t="str">
        <f>E418</f>
        <v>LAMPUNG BARAT</v>
      </c>
      <c r="F419" s="122" t="s">
        <v>913</v>
      </c>
      <c r="G419" s="189">
        <v>4</v>
      </c>
      <c r="H419" s="121" t="s">
        <v>914</v>
      </c>
      <c r="I419" s="93" t="s">
        <v>3549</v>
      </c>
      <c r="J419" s="75">
        <v>3347</v>
      </c>
      <c r="K419" s="215"/>
      <c r="L419" s="209"/>
    </row>
    <row r="420" spans="2:12" ht="20.100000000000001" customHeight="1" thickTop="1" x14ac:dyDescent="0.2">
      <c r="B420" s="124"/>
      <c r="C420" s="126" t="s">
        <v>72</v>
      </c>
      <c r="D420" s="124">
        <v>5</v>
      </c>
      <c r="E420" s="126" t="s">
        <v>244</v>
      </c>
      <c r="F420" s="185" t="s">
        <v>915</v>
      </c>
      <c r="G420" s="187">
        <v>1</v>
      </c>
      <c r="H420" s="125" t="s">
        <v>916</v>
      </c>
      <c r="I420" s="130" t="s">
        <v>3549</v>
      </c>
      <c r="J420" s="258">
        <v>1772</v>
      </c>
      <c r="K420" s="293"/>
      <c r="L420" s="273"/>
    </row>
    <row r="421" spans="2:12" ht="20.100000000000001" customHeight="1" x14ac:dyDescent="0.2">
      <c r="B421" s="11"/>
      <c r="C421" s="12" t="s">
        <v>72</v>
      </c>
      <c r="D421" s="11"/>
      <c r="E421" s="12" t="str">
        <f>E420</f>
        <v>TULANG BAWANG</v>
      </c>
      <c r="F421" s="167" t="s">
        <v>917</v>
      </c>
      <c r="G421" s="23">
        <v>2</v>
      </c>
      <c r="H421" s="9" t="s">
        <v>918</v>
      </c>
      <c r="I421" s="34" t="s">
        <v>3549</v>
      </c>
      <c r="J421" s="74">
        <v>2837</v>
      </c>
      <c r="K421" s="37"/>
      <c r="L421" s="30"/>
    </row>
    <row r="422" spans="2:12" ht="20.100000000000001" customHeight="1" x14ac:dyDescent="0.2">
      <c r="B422" s="11"/>
      <c r="C422" s="12" t="s">
        <v>72</v>
      </c>
      <c r="D422" s="11"/>
      <c r="E422" s="12" t="str">
        <f>E421</f>
        <v>TULANG BAWANG</v>
      </c>
      <c r="F422" s="167" t="s">
        <v>919</v>
      </c>
      <c r="G422" s="23">
        <v>3</v>
      </c>
      <c r="H422" s="9" t="s">
        <v>920</v>
      </c>
      <c r="I422" s="34" t="s">
        <v>3549</v>
      </c>
      <c r="J422" s="74">
        <v>1376</v>
      </c>
      <c r="K422" s="37"/>
      <c r="L422" s="30"/>
    </row>
    <row r="423" spans="2:12" ht="20.100000000000001" customHeight="1" thickBot="1" x14ac:dyDescent="0.25">
      <c r="B423" s="109"/>
      <c r="C423" s="110" t="s">
        <v>72</v>
      </c>
      <c r="D423" s="109"/>
      <c r="E423" s="110" t="str">
        <f>E422</f>
        <v>TULANG BAWANG</v>
      </c>
      <c r="F423" s="186" t="s">
        <v>921</v>
      </c>
      <c r="G423" s="189">
        <v>4</v>
      </c>
      <c r="H423" s="121" t="s">
        <v>922</v>
      </c>
      <c r="I423" s="93" t="s">
        <v>3549</v>
      </c>
      <c r="J423" s="75">
        <v>1391</v>
      </c>
      <c r="K423" s="215"/>
      <c r="L423" s="209"/>
    </row>
    <row r="424" spans="2:12" ht="20.100000000000001" customHeight="1" thickTop="1" x14ac:dyDescent="0.2">
      <c r="B424" s="124"/>
      <c r="C424" s="126" t="s">
        <v>72</v>
      </c>
      <c r="D424" s="124">
        <v>6</v>
      </c>
      <c r="E424" s="126" t="s">
        <v>245</v>
      </c>
      <c r="F424" s="185" t="s">
        <v>923</v>
      </c>
      <c r="G424" s="187">
        <v>1</v>
      </c>
      <c r="H424" s="125" t="s">
        <v>924</v>
      </c>
      <c r="I424" s="130" t="s">
        <v>3549</v>
      </c>
      <c r="J424" s="258">
        <v>2961</v>
      </c>
      <c r="K424" s="293"/>
      <c r="L424" s="273"/>
    </row>
    <row r="425" spans="2:12" ht="20.100000000000001" customHeight="1" x14ac:dyDescent="0.2">
      <c r="B425" s="11"/>
      <c r="C425" s="12" t="s">
        <v>72</v>
      </c>
      <c r="D425" s="11"/>
      <c r="E425" s="12" t="str">
        <f t="shared" ref="E425:E430" si="13">E424</f>
        <v>TANGGAMUS</v>
      </c>
      <c r="F425" s="167" t="s">
        <v>925</v>
      </c>
      <c r="G425" s="23">
        <v>2</v>
      </c>
      <c r="H425" s="9" t="s">
        <v>926</v>
      </c>
      <c r="I425" s="34" t="s">
        <v>3549</v>
      </c>
      <c r="J425" s="74">
        <v>5470</v>
      </c>
      <c r="K425" s="37"/>
      <c r="L425" s="30"/>
    </row>
    <row r="426" spans="2:12" ht="20.100000000000001" customHeight="1" x14ac:dyDescent="0.2">
      <c r="B426" s="11"/>
      <c r="C426" s="12" t="s">
        <v>72</v>
      </c>
      <c r="D426" s="11"/>
      <c r="E426" s="12" t="str">
        <f t="shared" si="13"/>
        <v>TANGGAMUS</v>
      </c>
      <c r="F426" s="167" t="s">
        <v>925</v>
      </c>
      <c r="G426" s="23">
        <v>3</v>
      </c>
      <c r="H426" s="9" t="s">
        <v>935</v>
      </c>
      <c r="I426" s="34" t="s">
        <v>3549</v>
      </c>
      <c r="J426" s="74">
        <v>1415</v>
      </c>
      <c r="K426" s="37"/>
      <c r="L426" s="30"/>
    </row>
    <row r="427" spans="2:12" ht="20.100000000000001" customHeight="1" x14ac:dyDescent="0.2">
      <c r="B427" s="11"/>
      <c r="C427" s="12" t="s">
        <v>72</v>
      </c>
      <c r="D427" s="11"/>
      <c r="E427" s="12" t="str">
        <f t="shared" si="13"/>
        <v>TANGGAMUS</v>
      </c>
      <c r="F427" s="167" t="s">
        <v>927</v>
      </c>
      <c r="G427" s="23">
        <v>4</v>
      </c>
      <c r="H427" s="9" t="s">
        <v>928</v>
      </c>
      <c r="I427" s="34" t="s">
        <v>3549</v>
      </c>
      <c r="J427" s="74">
        <v>3307</v>
      </c>
      <c r="K427" s="37"/>
      <c r="L427" s="30"/>
    </row>
    <row r="428" spans="2:12" ht="20.100000000000001" customHeight="1" x14ac:dyDescent="0.2">
      <c r="B428" s="11"/>
      <c r="C428" s="12" t="s">
        <v>72</v>
      </c>
      <c r="D428" s="11"/>
      <c r="E428" s="12" t="str">
        <f t="shared" si="13"/>
        <v>TANGGAMUS</v>
      </c>
      <c r="F428" s="167" t="s">
        <v>929</v>
      </c>
      <c r="G428" s="23">
        <v>5</v>
      </c>
      <c r="H428" s="9" t="s">
        <v>930</v>
      </c>
      <c r="I428" s="34" t="s">
        <v>3549</v>
      </c>
      <c r="J428" s="74">
        <v>6964</v>
      </c>
      <c r="K428" s="37"/>
      <c r="L428" s="30"/>
    </row>
    <row r="429" spans="2:12" ht="20.100000000000001" customHeight="1" x14ac:dyDescent="0.2">
      <c r="B429" s="11"/>
      <c r="C429" s="12" t="s">
        <v>72</v>
      </c>
      <c r="D429" s="11"/>
      <c r="E429" s="12" t="str">
        <f t="shared" si="13"/>
        <v>TANGGAMUS</v>
      </c>
      <c r="F429" s="167" t="s">
        <v>931</v>
      </c>
      <c r="G429" s="23">
        <v>6</v>
      </c>
      <c r="H429" s="9" t="s">
        <v>932</v>
      </c>
      <c r="I429" s="34" t="s">
        <v>3549</v>
      </c>
      <c r="J429" s="74">
        <v>3058</v>
      </c>
      <c r="K429" s="37"/>
      <c r="L429" s="30"/>
    </row>
    <row r="430" spans="2:12" ht="20.100000000000001" customHeight="1" thickBot="1" x14ac:dyDescent="0.25">
      <c r="B430" s="109"/>
      <c r="C430" s="110" t="s">
        <v>72</v>
      </c>
      <c r="D430" s="109"/>
      <c r="E430" s="110" t="str">
        <f t="shared" si="13"/>
        <v>TANGGAMUS</v>
      </c>
      <c r="F430" s="186" t="s">
        <v>933</v>
      </c>
      <c r="G430" s="189">
        <v>7</v>
      </c>
      <c r="H430" s="121" t="s">
        <v>934</v>
      </c>
      <c r="I430" s="93" t="s">
        <v>3549</v>
      </c>
      <c r="J430" s="75">
        <v>5880</v>
      </c>
      <c r="K430" s="215"/>
      <c r="L430" s="209"/>
    </row>
    <row r="431" spans="2:12" ht="20.100000000000001" customHeight="1" thickTop="1" x14ac:dyDescent="0.2">
      <c r="B431" s="124"/>
      <c r="C431" s="126" t="s">
        <v>72</v>
      </c>
      <c r="D431" s="124">
        <v>7</v>
      </c>
      <c r="E431" s="126" t="s">
        <v>246</v>
      </c>
      <c r="F431" s="185" t="s">
        <v>936</v>
      </c>
      <c r="G431" s="187">
        <v>1</v>
      </c>
      <c r="H431" s="125" t="s">
        <v>938</v>
      </c>
      <c r="I431" s="130" t="s">
        <v>3549</v>
      </c>
      <c r="J431" s="258">
        <v>4364</v>
      </c>
      <c r="K431" s="293"/>
      <c r="L431" s="273"/>
    </row>
    <row r="432" spans="2:12" ht="20.100000000000001" customHeight="1" x14ac:dyDescent="0.2">
      <c r="B432" s="11"/>
      <c r="C432" s="12" t="s">
        <v>72</v>
      </c>
      <c r="D432" s="11"/>
      <c r="E432" s="12" t="str">
        <f t="shared" ref="E432:E442" si="14">E431</f>
        <v>LAMPUNG TIMUR</v>
      </c>
      <c r="F432" s="167" t="s">
        <v>936</v>
      </c>
      <c r="G432" s="23">
        <v>2</v>
      </c>
      <c r="H432" s="9" t="s">
        <v>4366</v>
      </c>
      <c r="I432" s="34" t="s">
        <v>3549</v>
      </c>
      <c r="J432" s="74">
        <v>4317</v>
      </c>
      <c r="K432" s="37"/>
      <c r="L432" s="30"/>
    </row>
    <row r="433" spans="2:12" ht="20.100000000000001" customHeight="1" x14ac:dyDescent="0.2">
      <c r="B433" s="11"/>
      <c r="C433" s="12" t="s">
        <v>72</v>
      </c>
      <c r="D433" s="11"/>
      <c r="E433" s="12" t="str">
        <f t="shared" si="14"/>
        <v>LAMPUNG TIMUR</v>
      </c>
      <c r="F433" s="167" t="s">
        <v>937</v>
      </c>
      <c r="G433" s="23">
        <v>3</v>
      </c>
      <c r="H433" s="9" t="s">
        <v>940</v>
      </c>
      <c r="I433" s="34" t="s">
        <v>3549</v>
      </c>
      <c r="J433" s="74">
        <v>5134</v>
      </c>
      <c r="K433" s="37"/>
      <c r="L433" s="30"/>
    </row>
    <row r="434" spans="2:12" ht="20.100000000000001" customHeight="1" x14ac:dyDescent="0.2">
      <c r="B434" s="11"/>
      <c r="C434" s="12" t="s">
        <v>72</v>
      </c>
      <c r="D434" s="11"/>
      <c r="E434" s="12" t="str">
        <f t="shared" si="14"/>
        <v>LAMPUNG TIMUR</v>
      </c>
      <c r="F434" s="167" t="s">
        <v>939</v>
      </c>
      <c r="G434" s="23">
        <v>4</v>
      </c>
      <c r="H434" s="9" t="s">
        <v>942</v>
      </c>
      <c r="I434" s="34" t="s">
        <v>3551</v>
      </c>
      <c r="J434" s="74">
        <v>8552</v>
      </c>
      <c r="K434" s="37"/>
      <c r="L434" s="30"/>
    </row>
    <row r="435" spans="2:12" ht="20.100000000000001" customHeight="1" x14ac:dyDescent="0.2">
      <c r="B435" s="11"/>
      <c r="C435" s="12" t="s">
        <v>72</v>
      </c>
      <c r="D435" s="11"/>
      <c r="E435" s="12" t="str">
        <f t="shared" si="14"/>
        <v>LAMPUNG TIMUR</v>
      </c>
      <c r="F435" s="167" t="s">
        <v>939</v>
      </c>
      <c r="G435" s="23">
        <v>5</v>
      </c>
      <c r="H435" s="9" t="s">
        <v>943</v>
      </c>
      <c r="I435" s="34" t="s">
        <v>3549</v>
      </c>
      <c r="J435" s="74">
        <v>3250</v>
      </c>
      <c r="K435" s="37"/>
      <c r="L435" s="30"/>
    </row>
    <row r="436" spans="2:12" ht="20.100000000000001" customHeight="1" x14ac:dyDescent="0.2">
      <c r="B436" s="11"/>
      <c r="C436" s="12" t="s">
        <v>72</v>
      </c>
      <c r="D436" s="11"/>
      <c r="E436" s="12" t="str">
        <f t="shared" si="14"/>
        <v>LAMPUNG TIMUR</v>
      </c>
      <c r="F436" s="167" t="s">
        <v>941</v>
      </c>
      <c r="G436" s="23">
        <v>6</v>
      </c>
      <c r="H436" s="9" t="s">
        <v>945</v>
      </c>
      <c r="I436" s="34" t="s">
        <v>3551</v>
      </c>
      <c r="J436" s="74">
        <v>8617</v>
      </c>
      <c r="K436" s="37"/>
      <c r="L436" s="30"/>
    </row>
    <row r="437" spans="2:12" ht="20.100000000000001" customHeight="1" x14ac:dyDescent="0.2">
      <c r="B437" s="11"/>
      <c r="C437" s="12" t="s">
        <v>72</v>
      </c>
      <c r="D437" s="11"/>
      <c r="E437" s="12" t="str">
        <f t="shared" si="14"/>
        <v>LAMPUNG TIMUR</v>
      </c>
      <c r="F437" s="167" t="s">
        <v>941</v>
      </c>
      <c r="G437" s="23">
        <v>7</v>
      </c>
      <c r="H437" s="9" t="s">
        <v>946</v>
      </c>
      <c r="I437" s="34" t="s">
        <v>3549</v>
      </c>
      <c r="J437" s="74">
        <v>5641</v>
      </c>
      <c r="K437" s="37"/>
      <c r="L437" s="30"/>
    </row>
    <row r="438" spans="2:12" ht="20.100000000000001" customHeight="1" x14ac:dyDescent="0.2">
      <c r="B438" s="11"/>
      <c r="C438" s="12" t="s">
        <v>72</v>
      </c>
      <c r="D438" s="11"/>
      <c r="E438" s="12" t="str">
        <f t="shared" si="14"/>
        <v>LAMPUNG TIMUR</v>
      </c>
      <c r="F438" s="167" t="s">
        <v>941</v>
      </c>
      <c r="G438" s="23">
        <v>8</v>
      </c>
      <c r="H438" s="9" t="s">
        <v>953</v>
      </c>
      <c r="I438" s="34" t="s">
        <v>3551</v>
      </c>
      <c r="J438" s="74">
        <v>5108</v>
      </c>
      <c r="K438" s="37"/>
      <c r="L438" s="30"/>
    </row>
    <row r="439" spans="2:12" ht="20.100000000000001" customHeight="1" x14ac:dyDescent="0.2">
      <c r="B439" s="11"/>
      <c r="C439" s="12" t="s">
        <v>72</v>
      </c>
      <c r="D439" s="11"/>
      <c r="E439" s="12" t="str">
        <f t="shared" si="14"/>
        <v>LAMPUNG TIMUR</v>
      </c>
      <c r="F439" s="167" t="s">
        <v>944</v>
      </c>
      <c r="G439" s="23">
        <v>9</v>
      </c>
      <c r="H439" s="9" t="s">
        <v>947</v>
      </c>
      <c r="I439" s="34" t="s">
        <v>3549</v>
      </c>
      <c r="J439" s="74">
        <v>8651</v>
      </c>
      <c r="K439" s="37"/>
      <c r="L439" s="30"/>
    </row>
    <row r="440" spans="2:12" ht="20.100000000000001" customHeight="1" x14ac:dyDescent="0.2">
      <c r="B440" s="11"/>
      <c r="C440" s="12" t="s">
        <v>72</v>
      </c>
      <c r="D440" s="11"/>
      <c r="E440" s="12" t="str">
        <f t="shared" si="14"/>
        <v>LAMPUNG TIMUR</v>
      </c>
      <c r="F440" s="167" t="s">
        <v>944</v>
      </c>
      <c r="G440" s="23">
        <v>10</v>
      </c>
      <c r="H440" s="9" t="s">
        <v>949</v>
      </c>
      <c r="I440" s="34" t="s">
        <v>3549</v>
      </c>
      <c r="J440" s="74">
        <v>4968</v>
      </c>
      <c r="K440" s="37"/>
      <c r="L440" s="30"/>
    </row>
    <row r="441" spans="2:12" ht="20.100000000000001" customHeight="1" x14ac:dyDescent="0.2">
      <c r="B441" s="11"/>
      <c r="C441" s="12" t="s">
        <v>72</v>
      </c>
      <c r="D441" s="11"/>
      <c r="E441" s="12" t="str">
        <f t="shared" si="14"/>
        <v>LAMPUNG TIMUR</v>
      </c>
      <c r="F441" s="167" t="s">
        <v>948</v>
      </c>
      <c r="G441" s="23">
        <v>11</v>
      </c>
      <c r="H441" s="9" t="s">
        <v>951</v>
      </c>
      <c r="I441" s="34" t="s">
        <v>3549</v>
      </c>
      <c r="J441" s="74">
        <v>3413</v>
      </c>
      <c r="K441" s="37"/>
      <c r="L441" s="30"/>
    </row>
    <row r="442" spans="2:12" ht="20.100000000000001" customHeight="1" thickBot="1" x14ac:dyDescent="0.25">
      <c r="B442" s="109"/>
      <c r="C442" s="110" t="s">
        <v>72</v>
      </c>
      <c r="D442" s="109"/>
      <c r="E442" s="110" t="str">
        <f t="shared" si="14"/>
        <v>LAMPUNG TIMUR</v>
      </c>
      <c r="F442" s="186" t="s">
        <v>950</v>
      </c>
      <c r="G442" s="189">
        <v>12</v>
      </c>
      <c r="H442" s="121" t="s">
        <v>952</v>
      </c>
      <c r="I442" s="93" t="s">
        <v>3551</v>
      </c>
      <c r="J442" s="75">
        <v>5912</v>
      </c>
      <c r="K442" s="215"/>
      <c r="L442" s="209"/>
    </row>
    <row r="443" spans="2:12" ht="20.100000000000001" customHeight="1" thickTop="1" x14ac:dyDescent="0.2">
      <c r="B443" s="124"/>
      <c r="C443" s="126" t="s">
        <v>72</v>
      </c>
      <c r="D443" s="124">
        <v>8</v>
      </c>
      <c r="E443" s="126" t="s">
        <v>247</v>
      </c>
      <c r="F443" s="185" t="s">
        <v>954</v>
      </c>
      <c r="G443" s="187">
        <v>1</v>
      </c>
      <c r="H443" s="125" t="s">
        <v>958</v>
      </c>
      <c r="I443" s="130" t="s">
        <v>3551</v>
      </c>
      <c r="J443" s="258">
        <v>2382</v>
      </c>
      <c r="K443" s="293"/>
      <c r="L443" s="273"/>
    </row>
    <row r="444" spans="2:12" ht="20.100000000000001" customHeight="1" x14ac:dyDescent="0.2">
      <c r="B444" s="11"/>
      <c r="C444" s="12" t="s">
        <v>72</v>
      </c>
      <c r="D444" s="11"/>
      <c r="E444" s="12" t="str">
        <f>E443</f>
        <v>WAY KANAN</v>
      </c>
      <c r="F444" s="167" t="s">
        <v>955</v>
      </c>
      <c r="G444" s="23">
        <v>2</v>
      </c>
      <c r="H444" s="9" t="s">
        <v>959</v>
      </c>
      <c r="I444" s="34" t="s">
        <v>3549</v>
      </c>
      <c r="J444" s="74">
        <v>2437</v>
      </c>
      <c r="K444" s="37"/>
      <c r="L444" s="30"/>
    </row>
    <row r="445" spans="2:12" ht="20.100000000000001" customHeight="1" x14ac:dyDescent="0.2">
      <c r="B445" s="11"/>
      <c r="C445" s="12" t="s">
        <v>72</v>
      </c>
      <c r="D445" s="11"/>
      <c r="E445" s="12" t="str">
        <f>E444</f>
        <v>WAY KANAN</v>
      </c>
      <c r="F445" s="167" t="s">
        <v>956</v>
      </c>
      <c r="G445" s="23">
        <v>3</v>
      </c>
      <c r="H445" s="9" t="s">
        <v>960</v>
      </c>
      <c r="I445" s="34" t="s">
        <v>3549</v>
      </c>
      <c r="J445" s="74">
        <v>6444</v>
      </c>
      <c r="K445" s="37"/>
      <c r="L445" s="30"/>
    </row>
    <row r="446" spans="2:12" ht="20.100000000000001" customHeight="1" thickBot="1" x14ac:dyDescent="0.25">
      <c r="B446" s="109"/>
      <c r="C446" s="110" t="s">
        <v>72</v>
      </c>
      <c r="D446" s="109"/>
      <c r="E446" s="110" t="str">
        <f>E445</f>
        <v>WAY KANAN</v>
      </c>
      <c r="F446" s="186" t="s">
        <v>957</v>
      </c>
      <c r="G446" s="189">
        <v>4</v>
      </c>
      <c r="H446" s="121" t="s">
        <v>961</v>
      </c>
      <c r="I446" s="93" t="s">
        <v>3549</v>
      </c>
      <c r="J446" s="75">
        <v>2496</v>
      </c>
      <c r="K446" s="215"/>
      <c r="L446" s="209"/>
    </row>
    <row r="447" spans="2:12" ht="20.100000000000001" customHeight="1" thickTop="1" x14ac:dyDescent="0.2">
      <c r="B447" s="124"/>
      <c r="C447" s="126" t="s">
        <v>72</v>
      </c>
      <c r="D447" s="124">
        <v>9</v>
      </c>
      <c r="E447" s="126" t="s">
        <v>248</v>
      </c>
      <c r="F447" s="185" t="s">
        <v>962</v>
      </c>
      <c r="G447" s="187">
        <v>1</v>
      </c>
      <c r="H447" s="125" t="s">
        <v>967</v>
      </c>
      <c r="I447" s="130" t="s">
        <v>3551</v>
      </c>
      <c r="J447" s="258">
        <v>3047</v>
      </c>
      <c r="K447" s="293"/>
      <c r="L447" s="124"/>
    </row>
    <row r="448" spans="2:12" ht="20.100000000000001" customHeight="1" x14ac:dyDescent="0.2">
      <c r="B448" s="11"/>
      <c r="C448" s="12" t="s">
        <v>72</v>
      </c>
      <c r="D448" s="11"/>
      <c r="E448" s="12" t="str">
        <f>E447</f>
        <v>PESAWARAN</v>
      </c>
      <c r="F448" s="167" t="s">
        <v>963</v>
      </c>
      <c r="G448" s="23">
        <v>2</v>
      </c>
      <c r="H448" s="9" t="s">
        <v>968</v>
      </c>
      <c r="I448" s="34" t="s">
        <v>3549</v>
      </c>
      <c r="J448" s="74">
        <v>2921</v>
      </c>
      <c r="K448" s="37"/>
      <c r="L448" s="11"/>
    </row>
    <row r="449" spans="2:12" ht="20.100000000000001" customHeight="1" x14ac:dyDescent="0.2">
      <c r="B449" s="11"/>
      <c r="C449" s="12" t="s">
        <v>72</v>
      </c>
      <c r="D449" s="11"/>
      <c r="E449" s="12" t="str">
        <f>E448</f>
        <v>PESAWARAN</v>
      </c>
      <c r="F449" s="167" t="s">
        <v>964</v>
      </c>
      <c r="G449" s="23">
        <v>3</v>
      </c>
      <c r="H449" s="9" t="s">
        <v>969</v>
      </c>
      <c r="I449" s="34" t="s">
        <v>3549</v>
      </c>
      <c r="J449" s="74">
        <v>2216</v>
      </c>
      <c r="K449" s="37"/>
      <c r="L449" s="11"/>
    </row>
    <row r="450" spans="2:12" ht="20.100000000000001" customHeight="1" x14ac:dyDescent="0.2">
      <c r="B450" s="11"/>
      <c r="C450" s="12" t="s">
        <v>72</v>
      </c>
      <c r="D450" s="11"/>
      <c r="E450" s="12" t="str">
        <f>E449</f>
        <v>PESAWARAN</v>
      </c>
      <c r="F450" s="167" t="s">
        <v>965</v>
      </c>
      <c r="G450" s="23">
        <v>4</v>
      </c>
      <c r="H450" s="9" t="s">
        <v>970</v>
      </c>
      <c r="I450" s="34" t="s">
        <v>3549</v>
      </c>
      <c r="J450" s="74">
        <v>1147</v>
      </c>
      <c r="K450" s="37"/>
      <c r="L450" s="11"/>
    </row>
    <row r="451" spans="2:12" ht="20.100000000000001" customHeight="1" thickBot="1" x14ac:dyDescent="0.25">
      <c r="B451" s="109"/>
      <c r="C451" s="110" t="s">
        <v>72</v>
      </c>
      <c r="D451" s="109"/>
      <c r="E451" s="110" t="str">
        <f>E450</f>
        <v>PESAWARAN</v>
      </c>
      <c r="F451" s="186" t="s">
        <v>966</v>
      </c>
      <c r="G451" s="189">
        <v>5</v>
      </c>
      <c r="H451" s="121" t="s">
        <v>971</v>
      </c>
      <c r="I451" s="93" t="s">
        <v>3549</v>
      </c>
      <c r="J451" s="75">
        <v>1910</v>
      </c>
      <c r="K451" s="215"/>
      <c r="L451" s="109"/>
    </row>
    <row r="452" spans="2:12" ht="20.100000000000001" customHeight="1" thickTop="1" x14ac:dyDescent="0.2">
      <c r="B452" s="124"/>
      <c r="C452" s="126" t="s">
        <v>72</v>
      </c>
      <c r="D452" s="124" t="s">
        <v>5</v>
      </c>
      <c r="E452" s="126" t="s">
        <v>249</v>
      </c>
      <c r="F452" s="185" t="s">
        <v>972</v>
      </c>
      <c r="G452" s="187">
        <v>1</v>
      </c>
      <c r="H452" s="125" t="s">
        <v>977</v>
      </c>
      <c r="I452" s="130" t="s">
        <v>3549</v>
      </c>
      <c r="J452" s="258">
        <v>2786</v>
      </c>
      <c r="K452" s="293"/>
      <c r="L452" s="273"/>
    </row>
    <row r="453" spans="2:12" ht="20.100000000000001" customHeight="1" x14ac:dyDescent="0.2">
      <c r="B453" s="11"/>
      <c r="C453" s="12" t="s">
        <v>72</v>
      </c>
      <c r="D453" s="11"/>
      <c r="E453" s="12" t="str">
        <f>E452</f>
        <v>PRINGSEWU</v>
      </c>
      <c r="F453" s="167" t="s">
        <v>973</v>
      </c>
      <c r="G453" s="23">
        <v>2</v>
      </c>
      <c r="H453" s="9" t="s">
        <v>978</v>
      </c>
      <c r="I453" s="34" t="s">
        <v>3551</v>
      </c>
      <c r="J453" s="74">
        <v>1957</v>
      </c>
      <c r="K453" s="37"/>
      <c r="L453" s="30"/>
    </row>
    <row r="454" spans="2:12" ht="20.100000000000001" customHeight="1" x14ac:dyDescent="0.2">
      <c r="B454" s="11"/>
      <c r="C454" s="12" t="s">
        <v>72</v>
      </c>
      <c r="D454" s="11"/>
      <c r="E454" s="12" t="str">
        <f>E453</f>
        <v>PRINGSEWU</v>
      </c>
      <c r="F454" s="167" t="s">
        <v>974</v>
      </c>
      <c r="G454" s="23">
        <v>3</v>
      </c>
      <c r="H454" s="9" t="s">
        <v>979</v>
      </c>
      <c r="I454" s="34" t="s">
        <v>3549</v>
      </c>
      <c r="J454" s="74">
        <v>2950</v>
      </c>
      <c r="K454" s="37"/>
      <c r="L454" s="30"/>
    </row>
    <row r="455" spans="2:12" ht="20.100000000000001" customHeight="1" x14ac:dyDescent="0.2">
      <c r="B455" s="11"/>
      <c r="C455" s="12" t="s">
        <v>72</v>
      </c>
      <c r="D455" s="11"/>
      <c r="E455" s="12" t="str">
        <f>E454</f>
        <v>PRINGSEWU</v>
      </c>
      <c r="F455" s="167" t="s">
        <v>975</v>
      </c>
      <c r="G455" s="23">
        <v>4</v>
      </c>
      <c r="H455" s="9" t="s">
        <v>980</v>
      </c>
      <c r="I455" s="34" t="s">
        <v>3551</v>
      </c>
      <c r="J455" s="74">
        <v>1666</v>
      </c>
      <c r="K455" s="37"/>
      <c r="L455" s="30"/>
    </row>
    <row r="456" spans="2:12" ht="20.100000000000001" customHeight="1" thickBot="1" x14ac:dyDescent="0.25">
      <c r="B456" s="109"/>
      <c r="C456" s="110" t="s">
        <v>72</v>
      </c>
      <c r="D456" s="109"/>
      <c r="E456" s="110" t="str">
        <f>E455</f>
        <v>PRINGSEWU</v>
      </c>
      <c r="F456" s="186" t="s">
        <v>976</v>
      </c>
      <c r="G456" s="189">
        <v>5</v>
      </c>
      <c r="H456" s="121" t="s">
        <v>981</v>
      </c>
      <c r="I456" s="93" t="s">
        <v>3549</v>
      </c>
      <c r="J456" s="75">
        <v>4904</v>
      </c>
      <c r="K456" s="215"/>
      <c r="L456" s="209"/>
    </row>
    <row r="457" spans="2:12" ht="20.100000000000001" customHeight="1" thickTop="1" x14ac:dyDescent="0.2">
      <c r="B457" s="124"/>
      <c r="C457" s="126" t="s">
        <v>72</v>
      </c>
      <c r="D457" s="124" t="s">
        <v>6</v>
      </c>
      <c r="E457" s="126" t="s">
        <v>250</v>
      </c>
      <c r="F457" s="185" t="s">
        <v>982</v>
      </c>
      <c r="G457" s="187">
        <v>1</v>
      </c>
      <c r="H457" s="125" t="s">
        <v>987</v>
      </c>
      <c r="I457" s="130" t="s">
        <v>3551</v>
      </c>
      <c r="J457" s="258">
        <v>1452</v>
      </c>
      <c r="K457" s="293"/>
      <c r="L457" s="273"/>
    </row>
    <row r="458" spans="2:12" ht="20.100000000000001" customHeight="1" x14ac:dyDescent="0.2">
      <c r="B458" s="11"/>
      <c r="C458" s="12" t="s">
        <v>72</v>
      </c>
      <c r="D458" s="11"/>
      <c r="E458" s="12" t="str">
        <f>E457</f>
        <v>MESUJI</v>
      </c>
      <c r="F458" s="167" t="s">
        <v>983</v>
      </c>
      <c r="G458" s="23">
        <v>2</v>
      </c>
      <c r="H458" s="9" t="s">
        <v>988</v>
      </c>
      <c r="I458" s="34" t="s">
        <v>3549</v>
      </c>
      <c r="J458" s="74">
        <v>1726</v>
      </c>
      <c r="K458" s="39"/>
      <c r="L458" s="30"/>
    </row>
    <row r="459" spans="2:12" ht="20.100000000000001" customHeight="1" x14ac:dyDescent="0.2">
      <c r="B459" s="11"/>
      <c r="C459" s="12" t="s">
        <v>72</v>
      </c>
      <c r="D459" s="11"/>
      <c r="E459" s="12" t="str">
        <f>E458</f>
        <v>MESUJI</v>
      </c>
      <c r="F459" s="167" t="s">
        <v>984</v>
      </c>
      <c r="G459" s="23">
        <v>3</v>
      </c>
      <c r="H459" s="9" t="s">
        <v>989</v>
      </c>
      <c r="I459" s="34" t="s">
        <v>3549</v>
      </c>
      <c r="J459" s="74">
        <v>2613</v>
      </c>
      <c r="K459" s="37"/>
      <c r="L459" s="30"/>
    </row>
    <row r="460" spans="2:12" ht="20.100000000000001" customHeight="1" x14ac:dyDescent="0.2">
      <c r="B460" s="11"/>
      <c r="C460" s="12" t="s">
        <v>72</v>
      </c>
      <c r="D460" s="11"/>
      <c r="E460" s="12" t="str">
        <f>E459</f>
        <v>MESUJI</v>
      </c>
      <c r="F460" s="167" t="s">
        <v>985</v>
      </c>
      <c r="G460" s="23">
        <v>4</v>
      </c>
      <c r="H460" s="9" t="s">
        <v>990</v>
      </c>
      <c r="I460" s="34" t="s">
        <v>3551</v>
      </c>
      <c r="J460" s="74">
        <v>1045</v>
      </c>
      <c r="K460" s="37"/>
      <c r="L460" s="30"/>
    </row>
    <row r="461" spans="2:12" ht="20.100000000000001" customHeight="1" thickBot="1" x14ac:dyDescent="0.25">
      <c r="B461" s="109"/>
      <c r="C461" s="110" t="s">
        <v>72</v>
      </c>
      <c r="D461" s="109"/>
      <c r="E461" s="110" t="str">
        <f>E460</f>
        <v>MESUJI</v>
      </c>
      <c r="F461" s="186" t="s">
        <v>986</v>
      </c>
      <c r="G461" s="189">
        <v>5</v>
      </c>
      <c r="H461" s="121" t="s">
        <v>991</v>
      </c>
      <c r="I461" s="93" t="s">
        <v>3551</v>
      </c>
      <c r="J461" s="75">
        <v>1314</v>
      </c>
      <c r="K461" s="215"/>
      <c r="L461" s="209"/>
    </row>
    <row r="462" spans="2:12" ht="20.100000000000001" customHeight="1" thickTop="1" x14ac:dyDescent="0.2">
      <c r="B462" s="124"/>
      <c r="C462" s="126" t="s">
        <v>72</v>
      </c>
      <c r="D462" s="124" t="s">
        <v>7</v>
      </c>
      <c r="E462" s="126" t="s">
        <v>251</v>
      </c>
      <c r="F462" s="131" t="s">
        <v>992</v>
      </c>
      <c r="G462" s="187">
        <v>1</v>
      </c>
      <c r="H462" s="125" t="s">
        <v>993</v>
      </c>
      <c r="I462" s="130" t="s">
        <v>3549</v>
      </c>
      <c r="J462" s="258">
        <v>1663</v>
      </c>
      <c r="K462" s="193"/>
      <c r="L462" s="273"/>
    </row>
    <row r="463" spans="2:12" ht="20.100000000000001" customHeight="1" thickBot="1" x14ac:dyDescent="0.25">
      <c r="B463" s="109"/>
      <c r="C463" s="110" t="s">
        <v>72</v>
      </c>
      <c r="D463" s="109"/>
      <c r="E463" s="110" t="str">
        <f>E462</f>
        <v>TULANG BAWANG BARAT</v>
      </c>
      <c r="F463" s="122" t="s">
        <v>994</v>
      </c>
      <c r="G463" s="189">
        <v>2</v>
      </c>
      <c r="H463" s="121" t="s">
        <v>3677</v>
      </c>
      <c r="I463" s="93" t="s">
        <v>3549</v>
      </c>
      <c r="J463" s="75">
        <v>1707</v>
      </c>
      <c r="K463" s="52"/>
      <c r="L463" s="209"/>
    </row>
    <row r="464" spans="2:12" ht="20.100000000000001" customHeight="1" thickTop="1" x14ac:dyDescent="0.2">
      <c r="B464" s="124"/>
      <c r="C464" s="126" t="s">
        <v>72</v>
      </c>
      <c r="D464" s="124" t="s">
        <v>8</v>
      </c>
      <c r="E464" s="126" t="s">
        <v>252</v>
      </c>
      <c r="F464" s="185" t="s">
        <v>995</v>
      </c>
      <c r="G464" s="187">
        <v>3</v>
      </c>
      <c r="H464" s="125" t="s">
        <v>998</v>
      </c>
      <c r="I464" s="130" t="s">
        <v>3549</v>
      </c>
      <c r="J464" s="258">
        <v>1277</v>
      </c>
      <c r="K464" s="293"/>
      <c r="L464" s="273"/>
    </row>
    <row r="465" spans="2:12" ht="20.100000000000001" customHeight="1" x14ac:dyDescent="0.2">
      <c r="B465" s="11"/>
      <c r="C465" s="12" t="s">
        <v>72</v>
      </c>
      <c r="D465" s="11"/>
      <c r="E465" s="12" t="str">
        <f>E464</f>
        <v>PESISIR BARAT</v>
      </c>
      <c r="F465" s="167" t="s">
        <v>996</v>
      </c>
      <c r="G465" s="23">
        <v>4</v>
      </c>
      <c r="H465" s="9" t="s">
        <v>999</v>
      </c>
      <c r="I465" s="34" t="s">
        <v>3549</v>
      </c>
      <c r="J465" s="74">
        <v>1628</v>
      </c>
      <c r="K465" s="37"/>
      <c r="L465" s="30"/>
    </row>
    <row r="466" spans="2:12" ht="20.100000000000001" customHeight="1" thickBot="1" x14ac:dyDescent="0.25">
      <c r="B466" s="391"/>
      <c r="C466" s="400" t="s">
        <v>72</v>
      </c>
      <c r="D466" s="391"/>
      <c r="E466" s="400" t="str">
        <f>E465</f>
        <v>PESISIR BARAT</v>
      </c>
      <c r="F466" s="408" t="s">
        <v>997</v>
      </c>
      <c r="G466" s="409">
        <v>5</v>
      </c>
      <c r="H466" s="397" t="s">
        <v>1000</v>
      </c>
      <c r="I466" s="410" t="s">
        <v>3549</v>
      </c>
      <c r="J466" s="411">
        <v>1456</v>
      </c>
      <c r="K466" s="412"/>
      <c r="L466" s="413"/>
    </row>
    <row r="467" spans="2:12" ht="20.100000000000001" customHeight="1" thickTop="1" x14ac:dyDescent="0.2">
      <c r="B467" s="124"/>
      <c r="C467" s="126" t="s">
        <v>72</v>
      </c>
      <c r="D467" s="124" t="s">
        <v>9</v>
      </c>
      <c r="E467" s="126" t="s">
        <v>73</v>
      </c>
      <c r="F467" s="185" t="s">
        <v>1001</v>
      </c>
      <c r="G467" s="187">
        <v>1</v>
      </c>
      <c r="H467" s="125" t="s">
        <v>4367</v>
      </c>
      <c r="I467" s="130" t="s">
        <v>3549</v>
      </c>
      <c r="J467" s="258">
        <v>4824</v>
      </c>
      <c r="K467" s="293"/>
      <c r="L467" s="273"/>
    </row>
    <row r="468" spans="2:12" ht="20.100000000000001" customHeight="1" x14ac:dyDescent="0.2">
      <c r="B468" s="11"/>
      <c r="C468" s="12" t="s">
        <v>72</v>
      </c>
      <c r="D468" s="11"/>
      <c r="E468" s="12" t="str">
        <f>E467</f>
        <v>KOTA BANDAR LAMPUNG</v>
      </c>
      <c r="F468" s="167" t="s">
        <v>3555</v>
      </c>
      <c r="G468" s="23">
        <v>2</v>
      </c>
      <c r="H468" s="9" t="s">
        <v>4368</v>
      </c>
      <c r="I468" s="34" t="s">
        <v>3551</v>
      </c>
      <c r="J468" s="74">
        <v>6441</v>
      </c>
      <c r="K468" s="37"/>
      <c r="L468" s="30"/>
    </row>
    <row r="469" spans="2:12" ht="20.100000000000001" customHeight="1" x14ac:dyDescent="0.2">
      <c r="B469" s="11"/>
      <c r="C469" s="12" t="s">
        <v>72</v>
      </c>
      <c r="D469" s="11"/>
      <c r="E469" s="12" t="str">
        <f>E468</f>
        <v>KOTA BANDAR LAMPUNG</v>
      </c>
      <c r="F469" s="167" t="s">
        <v>3556</v>
      </c>
      <c r="G469" s="23">
        <v>3</v>
      </c>
      <c r="H469" s="9" t="s">
        <v>3557</v>
      </c>
      <c r="I469" s="34" t="s">
        <v>3549</v>
      </c>
      <c r="J469" s="74">
        <v>4074</v>
      </c>
      <c r="K469" s="37"/>
      <c r="L469" s="30"/>
    </row>
    <row r="470" spans="2:12" ht="20.100000000000001" customHeight="1" x14ac:dyDescent="0.2">
      <c r="B470" s="11"/>
      <c r="C470" s="12" t="s">
        <v>72</v>
      </c>
      <c r="D470" s="11"/>
      <c r="E470" s="12" t="str">
        <f>E469</f>
        <v>KOTA BANDAR LAMPUNG</v>
      </c>
      <c r="F470" s="167" t="s">
        <v>3558</v>
      </c>
      <c r="G470" s="23">
        <v>4</v>
      </c>
      <c r="H470" s="9" t="s">
        <v>3559</v>
      </c>
      <c r="I470" s="34" t="s">
        <v>3549</v>
      </c>
      <c r="J470" s="74">
        <v>3015</v>
      </c>
      <c r="K470" s="37"/>
      <c r="L470" s="30"/>
    </row>
    <row r="471" spans="2:12" ht="20.100000000000001" customHeight="1" thickBot="1" x14ac:dyDescent="0.25">
      <c r="B471" s="109"/>
      <c r="C471" s="110" t="s">
        <v>72</v>
      </c>
      <c r="D471" s="109"/>
      <c r="E471" s="110" t="str">
        <f>E470</f>
        <v>KOTA BANDAR LAMPUNG</v>
      </c>
      <c r="F471" s="186" t="s">
        <v>3560</v>
      </c>
      <c r="G471" s="189">
        <v>5</v>
      </c>
      <c r="H471" s="121" t="s">
        <v>3561</v>
      </c>
      <c r="I471" s="93" t="s">
        <v>3549</v>
      </c>
      <c r="J471" s="75">
        <v>4181</v>
      </c>
      <c r="K471" s="215"/>
      <c r="L471" s="209"/>
    </row>
    <row r="472" spans="2:12" ht="20.100000000000001" customHeight="1" thickTop="1" x14ac:dyDescent="0.2">
      <c r="B472" s="124"/>
      <c r="C472" s="126" t="s">
        <v>72</v>
      </c>
      <c r="D472" s="124" t="s">
        <v>10</v>
      </c>
      <c r="E472" s="126" t="s">
        <v>74</v>
      </c>
      <c r="F472" s="185" t="s">
        <v>1002</v>
      </c>
      <c r="G472" s="187">
        <v>1</v>
      </c>
      <c r="H472" s="125" t="s">
        <v>1005</v>
      </c>
      <c r="I472" s="130" t="s">
        <v>3549</v>
      </c>
      <c r="J472" s="258">
        <v>1719</v>
      </c>
      <c r="K472" s="293"/>
      <c r="L472" s="273"/>
    </row>
    <row r="473" spans="2:12" ht="20.100000000000001" customHeight="1" x14ac:dyDescent="0.2">
      <c r="B473" s="11"/>
      <c r="C473" s="12" t="s">
        <v>72</v>
      </c>
      <c r="D473" s="11"/>
      <c r="E473" s="12" t="str">
        <f>E472</f>
        <v>KOTA METRO</v>
      </c>
      <c r="F473" s="167" t="s">
        <v>1003</v>
      </c>
      <c r="G473" s="23">
        <v>2</v>
      </c>
      <c r="H473" s="9" t="s">
        <v>1006</v>
      </c>
      <c r="I473" s="34" t="s">
        <v>3549</v>
      </c>
      <c r="J473" s="74">
        <v>1386</v>
      </c>
      <c r="K473" s="37"/>
      <c r="L473" s="30"/>
    </row>
    <row r="474" spans="2:12" ht="20.100000000000001" customHeight="1" thickBot="1" x14ac:dyDescent="0.25">
      <c r="B474" s="109"/>
      <c r="C474" s="110" t="s">
        <v>72</v>
      </c>
      <c r="D474" s="109"/>
      <c r="E474" s="110" t="str">
        <f>E473</f>
        <v>KOTA METRO</v>
      </c>
      <c r="F474" s="186" t="s">
        <v>1004</v>
      </c>
      <c r="G474" s="109">
        <v>3</v>
      </c>
      <c r="H474" s="121" t="s">
        <v>1007</v>
      </c>
      <c r="I474" s="93" t="s">
        <v>3549</v>
      </c>
      <c r="J474" s="75">
        <v>1957</v>
      </c>
      <c r="K474" s="20"/>
      <c r="L474" s="109"/>
    </row>
    <row r="475" spans="2:12" ht="20.100000000000001" customHeight="1" thickTop="1" x14ac:dyDescent="0.2">
      <c r="B475" s="182">
        <v>9</v>
      </c>
      <c r="C475" s="294" t="s">
        <v>3814</v>
      </c>
      <c r="D475" s="251"/>
      <c r="E475" s="148" t="s">
        <v>3813</v>
      </c>
      <c r="F475" s="295" t="s">
        <v>1008</v>
      </c>
      <c r="G475" s="182">
        <v>1</v>
      </c>
      <c r="H475" s="184" t="s">
        <v>1009</v>
      </c>
      <c r="I475" s="191" t="s">
        <v>3549</v>
      </c>
      <c r="J475" s="254">
        <v>2712</v>
      </c>
      <c r="K475" s="197"/>
      <c r="L475" s="296"/>
    </row>
    <row r="476" spans="2:12" ht="20.100000000000001" customHeight="1" thickBot="1" x14ac:dyDescent="0.25">
      <c r="B476" s="120"/>
      <c r="C476" s="216" t="s">
        <v>3814</v>
      </c>
      <c r="D476" s="109"/>
      <c r="E476" s="110" t="str">
        <f>E475</f>
        <v>PROV. KEP. BANGKA BELITUNG</v>
      </c>
      <c r="F476" s="122" t="s">
        <v>3668</v>
      </c>
      <c r="G476" s="109">
        <v>2</v>
      </c>
      <c r="H476" s="121" t="s">
        <v>1010</v>
      </c>
      <c r="I476" s="93" t="s">
        <v>3549</v>
      </c>
      <c r="J476" s="75">
        <v>3751</v>
      </c>
      <c r="K476" s="20"/>
      <c r="L476" s="217"/>
    </row>
    <row r="477" spans="2:12" ht="20.100000000000001" customHeight="1" thickTop="1" x14ac:dyDescent="0.2">
      <c r="B477" s="124"/>
      <c r="C477" s="297" t="s">
        <v>3814</v>
      </c>
      <c r="D477" s="124">
        <v>1</v>
      </c>
      <c r="E477" s="126" t="s">
        <v>253</v>
      </c>
      <c r="F477" s="131" t="s">
        <v>1011</v>
      </c>
      <c r="G477" s="124">
        <v>1</v>
      </c>
      <c r="H477" s="125" t="s">
        <v>1013</v>
      </c>
      <c r="I477" s="130" t="s">
        <v>3549</v>
      </c>
      <c r="J477" s="258">
        <v>968</v>
      </c>
      <c r="K477" s="129"/>
      <c r="L477" s="124"/>
    </row>
    <row r="478" spans="2:12" ht="20.100000000000001" customHeight="1" x14ac:dyDescent="0.2">
      <c r="B478" s="11"/>
      <c r="C478" s="170" t="s">
        <v>3814</v>
      </c>
      <c r="D478" s="11"/>
      <c r="E478" s="12" t="str">
        <f>E477</f>
        <v>BANGKA</v>
      </c>
      <c r="F478" s="63" t="s">
        <v>1012</v>
      </c>
      <c r="G478" s="11">
        <v>2</v>
      </c>
      <c r="H478" s="9" t="s">
        <v>1014</v>
      </c>
      <c r="I478" s="34" t="s">
        <v>3549</v>
      </c>
      <c r="J478" s="74">
        <v>4226</v>
      </c>
      <c r="K478" s="10"/>
      <c r="L478" s="11"/>
    </row>
    <row r="479" spans="2:12" ht="20.100000000000001" customHeight="1" thickBot="1" x14ac:dyDescent="0.25">
      <c r="B479" s="109"/>
      <c r="C479" s="216" t="s">
        <v>3814</v>
      </c>
      <c r="D479" s="109"/>
      <c r="E479" s="110" t="str">
        <f>E478</f>
        <v>BANGKA</v>
      </c>
      <c r="F479" s="122" t="s">
        <v>1012</v>
      </c>
      <c r="G479" s="109">
        <v>3</v>
      </c>
      <c r="H479" s="121" t="s">
        <v>1015</v>
      </c>
      <c r="I479" s="93" t="s">
        <v>3551</v>
      </c>
      <c r="J479" s="75">
        <v>2332</v>
      </c>
      <c r="K479" s="20"/>
      <c r="L479" s="109"/>
    </row>
    <row r="480" spans="2:12" ht="20.100000000000001" customHeight="1" thickTop="1" x14ac:dyDescent="0.2">
      <c r="B480" s="124"/>
      <c r="C480" s="297" t="s">
        <v>3814</v>
      </c>
      <c r="D480" s="124">
        <v>2</v>
      </c>
      <c r="E480" s="126" t="s">
        <v>254</v>
      </c>
      <c r="F480" s="185" t="s">
        <v>3669</v>
      </c>
      <c r="G480" s="257">
        <v>1</v>
      </c>
      <c r="H480" s="125" t="s">
        <v>3670</v>
      </c>
      <c r="I480" s="130" t="s">
        <v>3549</v>
      </c>
      <c r="J480" s="258">
        <v>772</v>
      </c>
      <c r="K480" s="268"/>
      <c r="L480" s="298"/>
    </row>
    <row r="481" spans="2:12" ht="20.100000000000001" customHeight="1" x14ac:dyDescent="0.2">
      <c r="B481" s="11"/>
      <c r="C481" s="170" t="s">
        <v>3814</v>
      </c>
      <c r="D481" s="11"/>
      <c r="E481" s="12" t="str">
        <f>E480</f>
        <v>BELITUNG</v>
      </c>
      <c r="F481" s="167" t="s">
        <v>3671</v>
      </c>
      <c r="G481" s="26">
        <v>2</v>
      </c>
      <c r="H481" s="9" t="s">
        <v>3672</v>
      </c>
      <c r="I481" s="34" t="s">
        <v>3549</v>
      </c>
      <c r="J481" s="74">
        <v>1182</v>
      </c>
      <c r="K481" s="13"/>
      <c r="L481" s="31"/>
    </row>
    <row r="482" spans="2:12" ht="20.100000000000001" customHeight="1" thickBot="1" x14ac:dyDescent="0.25">
      <c r="B482" s="109"/>
      <c r="C482" s="216" t="s">
        <v>3814</v>
      </c>
      <c r="D482" s="109"/>
      <c r="E482" s="110" t="str">
        <f>E481</f>
        <v>BELITUNG</v>
      </c>
      <c r="F482" s="186" t="s">
        <v>3673</v>
      </c>
      <c r="G482" s="190">
        <v>3</v>
      </c>
      <c r="H482" s="121" t="s">
        <v>3674</v>
      </c>
      <c r="I482" s="93" t="s">
        <v>3549</v>
      </c>
      <c r="J482" s="75">
        <v>1521</v>
      </c>
      <c r="K482" s="194"/>
      <c r="L482" s="218"/>
    </row>
    <row r="483" spans="2:12" ht="20.100000000000001" customHeight="1" thickTop="1" x14ac:dyDescent="0.2">
      <c r="B483" s="124"/>
      <c r="C483" s="297" t="s">
        <v>3814</v>
      </c>
      <c r="D483" s="124">
        <v>3</v>
      </c>
      <c r="E483" s="126" t="s">
        <v>255</v>
      </c>
      <c r="F483" s="185" t="s">
        <v>1016</v>
      </c>
      <c r="G483" s="124">
        <v>1</v>
      </c>
      <c r="H483" s="125" t="s">
        <v>1017</v>
      </c>
      <c r="I483" s="130" t="s">
        <v>3549</v>
      </c>
      <c r="J483" s="258">
        <v>1260</v>
      </c>
      <c r="K483" s="268"/>
      <c r="L483" s="298"/>
    </row>
    <row r="484" spans="2:12" ht="20.100000000000001" customHeight="1" x14ac:dyDescent="0.2">
      <c r="B484" s="11"/>
      <c r="C484" s="170" t="s">
        <v>3814</v>
      </c>
      <c r="D484" s="11"/>
      <c r="E484" s="12" t="str">
        <f>E483</f>
        <v>BANGKA SELATAN</v>
      </c>
      <c r="F484" s="167" t="s">
        <v>1018</v>
      </c>
      <c r="G484" s="11">
        <v>2</v>
      </c>
      <c r="H484" s="9" t="s">
        <v>1019</v>
      </c>
      <c r="I484" s="34" t="s">
        <v>3549</v>
      </c>
      <c r="J484" s="74">
        <v>1398</v>
      </c>
      <c r="K484" s="13"/>
      <c r="L484" s="31"/>
    </row>
    <row r="485" spans="2:12" ht="20.100000000000001" customHeight="1" thickBot="1" x14ac:dyDescent="0.25">
      <c r="B485" s="109"/>
      <c r="C485" s="216" t="s">
        <v>3814</v>
      </c>
      <c r="D485" s="109"/>
      <c r="E485" s="110" t="str">
        <f>E484</f>
        <v>BANGKA SELATAN</v>
      </c>
      <c r="F485" s="186" t="s">
        <v>1020</v>
      </c>
      <c r="G485" s="109">
        <v>3</v>
      </c>
      <c r="H485" s="121" t="s">
        <v>1021</v>
      </c>
      <c r="I485" s="93" t="s">
        <v>3549</v>
      </c>
      <c r="J485" s="75">
        <v>1621</v>
      </c>
      <c r="K485" s="194"/>
      <c r="L485" s="218"/>
    </row>
    <row r="486" spans="2:12" ht="20.100000000000001" customHeight="1" thickTop="1" x14ac:dyDescent="0.2">
      <c r="B486" s="124"/>
      <c r="C486" s="297" t="s">
        <v>3814</v>
      </c>
      <c r="D486" s="124">
        <v>4</v>
      </c>
      <c r="E486" s="126" t="s">
        <v>256</v>
      </c>
      <c r="F486" s="131" t="s">
        <v>1022</v>
      </c>
      <c r="G486" s="124">
        <v>1</v>
      </c>
      <c r="H486" s="125" t="s">
        <v>1023</v>
      </c>
      <c r="I486" s="130" t="s">
        <v>3551</v>
      </c>
      <c r="J486" s="258">
        <v>1611</v>
      </c>
      <c r="K486" s="129"/>
      <c r="L486" s="124"/>
    </row>
    <row r="487" spans="2:12" ht="20.100000000000001" customHeight="1" x14ac:dyDescent="0.2">
      <c r="B487" s="11"/>
      <c r="C487" s="170" t="s">
        <v>3814</v>
      </c>
      <c r="D487" s="11"/>
      <c r="E487" s="12" t="str">
        <f>E486</f>
        <v>BANGKA TENGAH</v>
      </c>
      <c r="F487" s="63" t="s">
        <v>1024</v>
      </c>
      <c r="G487" s="11">
        <v>2</v>
      </c>
      <c r="H487" s="9" t="s">
        <v>1026</v>
      </c>
      <c r="I487" s="34" t="s">
        <v>3549</v>
      </c>
      <c r="J487" s="74">
        <v>753</v>
      </c>
      <c r="K487" s="10"/>
      <c r="L487" s="11"/>
    </row>
    <row r="488" spans="2:12" ht="20.100000000000001" customHeight="1" thickBot="1" x14ac:dyDescent="0.25">
      <c r="B488" s="109"/>
      <c r="C488" s="216" t="s">
        <v>3814</v>
      </c>
      <c r="D488" s="109"/>
      <c r="E488" s="110" t="str">
        <f>E487</f>
        <v>BANGKA TENGAH</v>
      </c>
      <c r="F488" s="122" t="s">
        <v>1025</v>
      </c>
      <c r="G488" s="109">
        <v>3</v>
      </c>
      <c r="H488" s="121" t="s">
        <v>1027</v>
      </c>
      <c r="I488" s="93" t="s">
        <v>3551</v>
      </c>
      <c r="J488" s="75">
        <v>1313</v>
      </c>
      <c r="K488" s="20"/>
      <c r="L488" s="109"/>
    </row>
    <row r="489" spans="2:12" ht="20.100000000000001" customHeight="1" thickTop="1" thickBot="1" x14ac:dyDescent="0.25">
      <c r="B489" s="137"/>
      <c r="C489" s="299" t="s">
        <v>3814</v>
      </c>
      <c r="D489" s="137">
        <v>5</v>
      </c>
      <c r="E489" s="158" t="s">
        <v>257</v>
      </c>
      <c r="F489" s="139" t="s">
        <v>4361</v>
      </c>
      <c r="G489" s="137">
        <v>1</v>
      </c>
      <c r="H489" s="138" t="s">
        <v>4362</v>
      </c>
      <c r="I489" s="141" t="s">
        <v>3549</v>
      </c>
      <c r="J489" s="261">
        <v>1113</v>
      </c>
      <c r="K489" s="143"/>
      <c r="L489" s="137"/>
    </row>
    <row r="490" spans="2:12" ht="20.100000000000001" customHeight="1" thickTop="1" thickBot="1" x14ac:dyDescent="0.25">
      <c r="B490" s="137"/>
      <c r="C490" s="299" t="s">
        <v>3814</v>
      </c>
      <c r="D490" s="137">
        <v>6</v>
      </c>
      <c r="E490" s="158" t="s">
        <v>258</v>
      </c>
      <c r="F490" s="139" t="s">
        <v>3675</v>
      </c>
      <c r="G490" s="137">
        <v>1</v>
      </c>
      <c r="H490" s="138" t="s">
        <v>3676</v>
      </c>
      <c r="I490" s="141" t="s">
        <v>3549</v>
      </c>
      <c r="J490" s="261">
        <v>456</v>
      </c>
      <c r="K490" s="143"/>
      <c r="L490" s="137"/>
    </row>
    <row r="491" spans="2:12" ht="20.100000000000001" customHeight="1" thickTop="1" thickBot="1" x14ac:dyDescent="0.25">
      <c r="B491" s="137"/>
      <c r="C491" s="299" t="s">
        <v>3814</v>
      </c>
      <c r="D491" s="137">
        <v>7</v>
      </c>
      <c r="E491" s="158" t="s">
        <v>75</v>
      </c>
      <c r="F491" s="139" t="s">
        <v>1028</v>
      </c>
      <c r="G491" s="137">
        <v>1</v>
      </c>
      <c r="H491" s="138" t="s">
        <v>1029</v>
      </c>
      <c r="I491" s="141" t="s">
        <v>3551</v>
      </c>
      <c r="J491" s="261">
        <v>1587</v>
      </c>
      <c r="K491" s="143"/>
      <c r="L491" s="274"/>
    </row>
    <row r="492" spans="2:12" ht="20.100000000000001" customHeight="1" thickTop="1" x14ac:dyDescent="0.2">
      <c r="B492" s="182">
        <v>10</v>
      </c>
      <c r="C492" s="183" t="s">
        <v>76</v>
      </c>
      <c r="D492" s="264"/>
      <c r="E492" s="148" t="s">
        <v>3815</v>
      </c>
      <c r="F492" s="252" t="s">
        <v>1030</v>
      </c>
      <c r="G492" s="253">
        <v>1</v>
      </c>
      <c r="H492" s="184" t="s">
        <v>4332</v>
      </c>
      <c r="I492" s="191" t="s">
        <v>3549</v>
      </c>
      <c r="J492" s="254">
        <v>9427</v>
      </c>
      <c r="K492" s="255"/>
      <c r="L492" s="182"/>
    </row>
    <row r="493" spans="2:12" ht="20.100000000000001" customHeight="1" thickBot="1" x14ac:dyDescent="0.25">
      <c r="B493" s="120"/>
      <c r="C493" s="110" t="s">
        <v>76</v>
      </c>
      <c r="D493" s="109"/>
      <c r="E493" s="110" t="str">
        <f>E492</f>
        <v>PROV. KEPULAUAN RIAU</v>
      </c>
      <c r="F493" s="204" t="s">
        <v>1031</v>
      </c>
      <c r="G493" s="190">
        <v>2</v>
      </c>
      <c r="H493" s="121" t="s">
        <v>1032</v>
      </c>
      <c r="I493" s="93" t="s">
        <v>3549</v>
      </c>
      <c r="J493" s="75">
        <v>10329</v>
      </c>
      <c r="K493" s="196"/>
      <c r="L493" s="109"/>
    </row>
    <row r="494" spans="2:12" ht="20.100000000000001" customHeight="1" thickTop="1" thickBot="1" x14ac:dyDescent="0.25">
      <c r="B494" s="137"/>
      <c r="C494" s="158" t="s">
        <v>76</v>
      </c>
      <c r="D494" s="137">
        <v>1</v>
      </c>
      <c r="E494" s="158" t="s">
        <v>259</v>
      </c>
      <c r="F494" s="139">
        <v>0</v>
      </c>
      <c r="G494" s="137">
        <v>0</v>
      </c>
      <c r="H494" s="138" t="s">
        <v>3806</v>
      </c>
      <c r="I494" s="141"/>
      <c r="J494" s="261"/>
      <c r="K494" s="143"/>
      <c r="L494" s="137"/>
    </row>
    <row r="495" spans="2:12" ht="20.100000000000001" customHeight="1" thickTop="1" x14ac:dyDescent="0.2">
      <c r="B495" s="124"/>
      <c r="C495" s="126" t="s">
        <v>76</v>
      </c>
      <c r="D495" s="124">
        <v>2</v>
      </c>
      <c r="E495" s="126" t="s">
        <v>260</v>
      </c>
      <c r="F495" s="185" t="s">
        <v>1033</v>
      </c>
      <c r="G495" s="257">
        <v>1</v>
      </c>
      <c r="H495" s="125" t="s">
        <v>1035</v>
      </c>
      <c r="I495" s="130" t="s">
        <v>3549</v>
      </c>
      <c r="J495" s="258">
        <v>1151</v>
      </c>
      <c r="K495" s="259"/>
      <c r="L495" s="124"/>
    </row>
    <row r="496" spans="2:12" ht="20.100000000000001" customHeight="1" x14ac:dyDescent="0.2">
      <c r="B496" s="11"/>
      <c r="C496" s="12" t="s">
        <v>76</v>
      </c>
      <c r="D496" s="11"/>
      <c r="E496" s="12" t="str">
        <f>E495</f>
        <v>KARIMUN</v>
      </c>
      <c r="F496" s="167" t="s">
        <v>1034</v>
      </c>
      <c r="G496" s="26">
        <v>2</v>
      </c>
      <c r="H496" s="9" t="s">
        <v>1036</v>
      </c>
      <c r="I496" s="34" t="s">
        <v>3549</v>
      </c>
      <c r="J496" s="74">
        <v>2525</v>
      </c>
      <c r="K496" s="19"/>
      <c r="L496" s="11"/>
    </row>
    <row r="497" spans="2:12" ht="20.100000000000001" customHeight="1" thickBot="1" x14ac:dyDescent="0.25">
      <c r="B497" s="109"/>
      <c r="C497" s="110" t="s">
        <v>76</v>
      </c>
      <c r="D497" s="109"/>
      <c r="E497" s="110" t="str">
        <f>E496</f>
        <v>KARIMUN</v>
      </c>
      <c r="F497" s="186" t="s">
        <v>1037</v>
      </c>
      <c r="G497" s="190">
        <v>3</v>
      </c>
      <c r="H497" s="121" t="s">
        <v>3678</v>
      </c>
      <c r="I497" s="93" t="s">
        <v>3551</v>
      </c>
      <c r="J497" s="75">
        <v>1381</v>
      </c>
      <c r="K497" s="196"/>
      <c r="L497" s="109"/>
    </row>
    <row r="498" spans="2:12" ht="20.100000000000001" customHeight="1" thickTop="1" thickBot="1" x14ac:dyDescent="0.25">
      <c r="B498" s="137"/>
      <c r="C498" s="158" t="s">
        <v>76</v>
      </c>
      <c r="D498" s="137">
        <v>3</v>
      </c>
      <c r="E498" s="158" t="s">
        <v>261</v>
      </c>
      <c r="F498" s="139">
        <v>0</v>
      </c>
      <c r="G498" s="137">
        <v>0</v>
      </c>
      <c r="H498" s="138" t="s">
        <v>3806</v>
      </c>
      <c r="I498" s="141"/>
      <c r="J498" s="261"/>
      <c r="K498" s="143"/>
      <c r="L498" s="137"/>
    </row>
    <row r="499" spans="2:12" ht="20.100000000000001" customHeight="1" thickTop="1" thickBot="1" x14ac:dyDescent="0.25">
      <c r="B499" s="137"/>
      <c r="C499" s="158" t="s">
        <v>76</v>
      </c>
      <c r="D499" s="137">
        <v>4</v>
      </c>
      <c r="E499" s="158" t="s">
        <v>262</v>
      </c>
      <c r="F499" s="139" t="s">
        <v>1038</v>
      </c>
      <c r="G499" s="262">
        <v>1</v>
      </c>
      <c r="H499" s="138" t="s">
        <v>1039</v>
      </c>
      <c r="I499" s="141" t="s">
        <v>3549</v>
      </c>
      <c r="J499" s="261">
        <v>679</v>
      </c>
      <c r="K499" s="263"/>
      <c r="L499" s="137"/>
    </row>
    <row r="500" spans="2:12" ht="20.100000000000001" customHeight="1" thickTop="1" thickBot="1" x14ac:dyDescent="0.25">
      <c r="B500" s="137"/>
      <c r="C500" s="158" t="s">
        <v>76</v>
      </c>
      <c r="D500" s="137">
        <v>5</v>
      </c>
      <c r="E500" s="158" t="s">
        <v>263</v>
      </c>
      <c r="F500" s="139" t="s">
        <v>1040</v>
      </c>
      <c r="G500" s="137">
        <v>1</v>
      </c>
      <c r="H500" s="138" t="s">
        <v>1041</v>
      </c>
      <c r="I500" s="141" t="s">
        <v>3549</v>
      </c>
      <c r="J500" s="261">
        <v>271</v>
      </c>
      <c r="K500" s="143"/>
      <c r="L500" s="137"/>
    </row>
    <row r="501" spans="2:12" ht="20.100000000000001" customHeight="1" thickTop="1" x14ac:dyDescent="0.2">
      <c r="B501" s="124"/>
      <c r="C501" s="126" t="s">
        <v>76</v>
      </c>
      <c r="D501" s="124">
        <v>6</v>
      </c>
      <c r="E501" s="126" t="s">
        <v>77</v>
      </c>
      <c r="F501" s="185" t="s">
        <v>1042</v>
      </c>
      <c r="G501" s="257">
        <v>1</v>
      </c>
      <c r="H501" s="125" t="s">
        <v>3679</v>
      </c>
      <c r="I501" s="130" t="s">
        <v>3549</v>
      </c>
      <c r="J501" s="258">
        <v>2250</v>
      </c>
      <c r="K501" s="259"/>
      <c r="L501" s="124"/>
    </row>
    <row r="502" spans="2:12" ht="20.100000000000001" customHeight="1" x14ac:dyDescent="0.2">
      <c r="B502" s="11"/>
      <c r="C502" s="12" t="s">
        <v>76</v>
      </c>
      <c r="D502" s="11"/>
      <c r="E502" s="12" t="str">
        <f>E501</f>
        <v>KOTA BATAM</v>
      </c>
      <c r="F502" s="167" t="s">
        <v>1043</v>
      </c>
      <c r="G502" s="26">
        <v>2</v>
      </c>
      <c r="H502" s="9" t="s">
        <v>1044</v>
      </c>
      <c r="I502" s="34" t="s">
        <v>3549</v>
      </c>
      <c r="J502" s="74">
        <v>4364</v>
      </c>
      <c r="K502" s="19"/>
      <c r="L502" s="11"/>
    </row>
    <row r="503" spans="2:12" ht="20.100000000000001" customHeight="1" x14ac:dyDescent="0.2">
      <c r="B503" s="11"/>
      <c r="C503" s="12" t="s">
        <v>76</v>
      </c>
      <c r="D503" s="11"/>
      <c r="E503" s="12" t="str">
        <f>E502</f>
        <v>KOTA BATAM</v>
      </c>
      <c r="F503" s="167" t="s">
        <v>1043</v>
      </c>
      <c r="G503" s="26">
        <v>3</v>
      </c>
      <c r="H503" s="9" t="s">
        <v>1045</v>
      </c>
      <c r="I503" s="34" t="s">
        <v>3551</v>
      </c>
      <c r="J503" s="74">
        <v>2367</v>
      </c>
      <c r="K503" s="19"/>
      <c r="L503" s="11"/>
    </row>
    <row r="504" spans="2:12" ht="20.100000000000001" customHeight="1" thickBot="1" x14ac:dyDescent="0.25">
      <c r="B504" s="109"/>
      <c r="C504" s="110" t="s">
        <v>76</v>
      </c>
      <c r="D504" s="109"/>
      <c r="E504" s="110" t="str">
        <f>E503</f>
        <v>KOTA BATAM</v>
      </c>
      <c r="F504" s="186" t="s">
        <v>1046</v>
      </c>
      <c r="G504" s="190">
        <v>4</v>
      </c>
      <c r="H504" s="121" t="s">
        <v>1047</v>
      </c>
      <c r="I504" s="93" t="s">
        <v>3549</v>
      </c>
      <c r="J504" s="75">
        <v>4263</v>
      </c>
      <c r="K504" s="196"/>
      <c r="L504" s="109"/>
    </row>
    <row r="505" spans="2:12" ht="20.100000000000001" customHeight="1" thickTop="1" x14ac:dyDescent="0.2">
      <c r="B505" s="124"/>
      <c r="C505" s="126" t="s">
        <v>76</v>
      </c>
      <c r="D505" s="124">
        <v>7</v>
      </c>
      <c r="E505" s="126" t="s">
        <v>78</v>
      </c>
      <c r="F505" s="185" t="s">
        <v>1048</v>
      </c>
      <c r="G505" s="257">
        <v>1</v>
      </c>
      <c r="H505" s="125" t="s">
        <v>1049</v>
      </c>
      <c r="I505" s="130" t="s">
        <v>3549</v>
      </c>
      <c r="J505" s="258">
        <v>1418</v>
      </c>
      <c r="K505" s="259"/>
      <c r="L505" s="124"/>
    </row>
    <row r="506" spans="2:12" ht="20.100000000000001" customHeight="1" x14ac:dyDescent="0.2">
      <c r="B506" s="11"/>
      <c r="C506" s="12" t="s">
        <v>76</v>
      </c>
      <c r="D506" s="11"/>
      <c r="E506" s="12" t="str">
        <f>E505</f>
        <v>KOTA TANJUNG PINANG</v>
      </c>
      <c r="F506" s="167" t="s">
        <v>1050</v>
      </c>
      <c r="G506" s="26">
        <v>2</v>
      </c>
      <c r="H506" s="9" t="s">
        <v>1051</v>
      </c>
      <c r="I506" s="34" t="s">
        <v>3549</v>
      </c>
      <c r="J506" s="74">
        <v>603</v>
      </c>
      <c r="K506" s="19"/>
      <c r="L506" s="11"/>
    </row>
    <row r="507" spans="2:12" ht="20.100000000000001" customHeight="1" thickBot="1" x14ac:dyDescent="0.25">
      <c r="B507" s="109"/>
      <c r="C507" s="110" t="s">
        <v>76</v>
      </c>
      <c r="D507" s="109"/>
      <c r="E507" s="110" t="str">
        <f>E506</f>
        <v>KOTA TANJUNG PINANG</v>
      </c>
      <c r="F507" s="186" t="s">
        <v>1052</v>
      </c>
      <c r="G507" s="109">
        <v>3</v>
      </c>
      <c r="H507" s="121" t="s">
        <v>1053</v>
      </c>
      <c r="I507" s="93" t="s">
        <v>3549</v>
      </c>
      <c r="J507" s="75">
        <v>1169</v>
      </c>
      <c r="K507" s="20"/>
      <c r="L507" s="109"/>
    </row>
    <row r="508" spans="2:12" ht="20.100000000000001" customHeight="1" thickTop="1" x14ac:dyDescent="0.2">
      <c r="B508" s="182">
        <v>11</v>
      </c>
      <c r="C508" s="183" t="s">
        <v>79</v>
      </c>
      <c r="D508" s="264"/>
      <c r="E508" s="148" t="s">
        <v>3816</v>
      </c>
      <c r="F508" s="148" t="s">
        <v>1054</v>
      </c>
      <c r="G508" s="182">
        <v>1</v>
      </c>
      <c r="H508" s="184" t="s">
        <v>1055</v>
      </c>
      <c r="I508" s="191" t="s">
        <v>3549</v>
      </c>
      <c r="J508" s="254">
        <v>5402</v>
      </c>
      <c r="K508" s="197"/>
      <c r="L508" s="182"/>
    </row>
    <row r="509" spans="2:12" ht="20.100000000000001" customHeight="1" x14ac:dyDescent="0.2">
      <c r="B509" s="40"/>
      <c r="C509" s="12" t="s">
        <v>79</v>
      </c>
      <c r="D509" s="11"/>
      <c r="E509" s="12" t="str">
        <f t="shared" ref="E509:E517" si="15">E508</f>
        <v>PROV. DKI JAKARTA</v>
      </c>
      <c r="F509" s="167" t="s">
        <v>1056</v>
      </c>
      <c r="G509" s="11">
        <v>2</v>
      </c>
      <c r="H509" s="9" t="s">
        <v>1057</v>
      </c>
      <c r="I509" s="34" t="s">
        <v>3549</v>
      </c>
      <c r="J509" s="74">
        <v>17768</v>
      </c>
      <c r="K509" s="10"/>
      <c r="L509" s="11"/>
    </row>
    <row r="510" spans="2:12" ht="20.100000000000001" customHeight="1" x14ac:dyDescent="0.2">
      <c r="B510" s="40"/>
      <c r="C510" s="12" t="s">
        <v>79</v>
      </c>
      <c r="D510" s="11"/>
      <c r="E510" s="12" t="str">
        <f t="shared" si="15"/>
        <v>PROV. DKI JAKARTA</v>
      </c>
      <c r="F510" s="167" t="s">
        <v>1056</v>
      </c>
      <c r="G510" s="11">
        <v>3</v>
      </c>
      <c r="H510" s="9" t="s">
        <v>1059</v>
      </c>
      <c r="I510" s="34" t="s">
        <v>3549</v>
      </c>
      <c r="J510" s="74">
        <v>17590</v>
      </c>
      <c r="K510" s="10"/>
      <c r="L510" s="11"/>
    </row>
    <row r="511" spans="2:12" ht="20.100000000000001" customHeight="1" x14ac:dyDescent="0.2">
      <c r="B511" s="40"/>
      <c r="C511" s="12" t="s">
        <v>79</v>
      </c>
      <c r="D511" s="11"/>
      <c r="E511" s="12" t="str">
        <f t="shared" si="15"/>
        <v>PROV. DKI JAKARTA</v>
      </c>
      <c r="F511" s="167" t="s">
        <v>1058</v>
      </c>
      <c r="G511" s="11">
        <v>4</v>
      </c>
      <c r="H511" s="9" t="s">
        <v>1060</v>
      </c>
      <c r="I511" s="34" t="s">
        <v>3549</v>
      </c>
      <c r="J511" s="74">
        <v>19159</v>
      </c>
      <c r="K511" s="10"/>
      <c r="L511" s="11"/>
    </row>
    <row r="512" spans="2:12" ht="20.100000000000001" customHeight="1" x14ac:dyDescent="0.2">
      <c r="B512" s="40"/>
      <c r="C512" s="12" t="s">
        <v>79</v>
      </c>
      <c r="D512" s="11"/>
      <c r="E512" s="12" t="str">
        <f t="shared" si="15"/>
        <v>PROV. DKI JAKARTA</v>
      </c>
      <c r="F512" s="167" t="s">
        <v>1062</v>
      </c>
      <c r="G512" s="11">
        <v>5</v>
      </c>
      <c r="H512" s="9" t="s">
        <v>1061</v>
      </c>
      <c r="I512" s="34" t="s">
        <v>3549</v>
      </c>
      <c r="J512" s="74">
        <v>14309</v>
      </c>
      <c r="K512" s="10"/>
      <c r="L512" s="11"/>
    </row>
    <row r="513" spans="2:12" ht="20.100000000000001" customHeight="1" x14ac:dyDescent="0.2">
      <c r="B513" s="11"/>
      <c r="C513" s="12" t="s">
        <v>79</v>
      </c>
      <c r="D513" s="11"/>
      <c r="E513" s="12" t="str">
        <f t="shared" si="15"/>
        <v>PROV. DKI JAKARTA</v>
      </c>
      <c r="F513" s="167" t="s">
        <v>1063</v>
      </c>
      <c r="G513" s="11">
        <v>6</v>
      </c>
      <c r="H513" s="9" t="s">
        <v>1064</v>
      </c>
      <c r="I513" s="34" t="s">
        <v>3549</v>
      </c>
      <c r="J513" s="74">
        <v>15121</v>
      </c>
      <c r="K513" s="10"/>
      <c r="L513" s="11"/>
    </row>
    <row r="514" spans="2:12" ht="20.100000000000001" customHeight="1" x14ac:dyDescent="0.2">
      <c r="B514" s="11"/>
      <c r="C514" s="12" t="s">
        <v>79</v>
      </c>
      <c r="D514" s="11"/>
      <c r="E514" s="12" t="str">
        <f t="shared" si="15"/>
        <v>PROV. DKI JAKARTA</v>
      </c>
      <c r="F514" s="167" t="s">
        <v>1065</v>
      </c>
      <c r="G514" s="11">
        <v>7</v>
      </c>
      <c r="H514" s="9" t="s">
        <v>1006</v>
      </c>
      <c r="I514" s="34" t="s">
        <v>3549</v>
      </c>
      <c r="J514" s="74">
        <v>34403</v>
      </c>
      <c r="K514" s="10"/>
      <c r="L514" s="11"/>
    </row>
    <row r="515" spans="2:12" ht="20.100000000000001" customHeight="1" x14ac:dyDescent="0.2">
      <c r="B515" s="11"/>
      <c r="C515" s="12" t="s">
        <v>79</v>
      </c>
      <c r="D515" s="11"/>
      <c r="E515" s="12" t="str">
        <f t="shared" si="15"/>
        <v>PROV. DKI JAKARTA</v>
      </c>
      <c r="F515" s="167" t="s">
        <v>1066</v>
      </c>
      <c r="G515" s="11">
        <v>8</v>
      </c>
      <c r="H515" s="9" t="s">
        <v>1069</v>
      </c>
      <c r="I515" s="34" t="s">
        <v>3549</v>
      </c>
      <c r="J515" s="74">
        <v>22718</v>
      </c>
      <c r="K515" s="10"/>
      <c r="L515" s="11"/>
    </row>
    <row r="516" spans="2:12" ht="20.100000000000001" customHeight="1" x14ac:dyDescent="0.2">
      <c r="B516" s="11"/>
      <c r="C516" s="12" t="s">
        <v>79</v>
      </c>
      <c r="D516" s="11"/>
      <c r="E516" s="12" t="str">
        <f t="shared" si="15"/>
        <v>PROV. DKI JAKARTA</v>
      </c>
      <c r="F516" s="167" t="s">
        <v>1067</v>
      </c>
      <c r="G516" s="11">
        <v>9</v>
      </c>
      <c r="H516" s="9" t="s">
        <v>1070</v>
      </c>
      <c r="I516" s="34" t="s">
        <v>3549</v>
      </c>
      <c r="J516" s="74">
        <v>13762</v>
      </c>
      <c r="K516" s="10"/>
      <c r="L516" s="11"/>
    </row>
    <row r="517" spans="2:12" ht="20.100000000000001" customHeight="1" thickBot="1" x14ac:dyDescent="0.25">
      <c r="B517" s="109"/>
      <c r="C517" s="110" t="s">
        <v>79</v>
      </c>
      <c r="D517" s="109"/>
      <c r="E517" s="110" t="str">
        <f t="shared" si="15"/>
        <v>PROV. DKI JAKARTA</v>
      </c>
      <c r="F517" s="186" t="s">
        <v>1068</v>
      </c>
      <c r="G517" s="109">
        <v>10</v>
      </c>
      <c r="H517" s="121" t="s">
        <v>1071</v>
      </c>
      <c r="I517" s="93" t="s">
        <v>3549</v>
      </c>
      <c r="J517" s="75">
        <v>6549</v>
      </c>
      <c r="K517" s="20"/>
      <c r="L517" s="109"/>
    </row>
    <row r="518" spans="2:12" ht="20.100000000000001" customHeight="1" thickTop="1" x14ac:dyDescent="0.2">
      <c r="B518" s="182">
        <v>12</v>
      </c>
      <c r="C518" s="148" t="s">
        <v>80</v>
      </c>
      <c r="D518" s="264"/>
      <c r="E518" s="148" t="s">
        <v>3817</v>
      </c>
      <c r="F518" s="148" t="s">
        <v>1072</v>
      </c>
      <c r="G518" s="276">
        <v>1</v>
      </c>
      <c r="H518" s="184" t="s">
        <v>1085</v>
      </c>
      <c r="I518" s="191" t="s">
        <v>3549</v>
      </c>
      <c r="J518" s="254">
        <v>57194</v>
      </c>
      <c r="K518" s="300"/>
      <c r="L518" s="182"/>
    </row>
    <row r="519" spans="2:12" ht="20.100000000000001" customHeight="1" x14ac:dyDescent="0.2">
      <c r="B519" s="40"/>
      <c r="C519" s="9" t="s">
        <v>80</v>
      </c>
      <c r="D519" s="11"/>
      <c r="E519" s="12" t="str">
        <f t="shared" ref="E519:E532" si="16">E518</f>
        <v>PROV. JAWA BARAT</v>
      </c>
      <c r="F519" s="167" t="s">
        <v>1073</v>
      </c>
      <c r="G519" s="28">
        <v>2</v>
      </c>
      <c r="H519" s="9" t="s">
        <v>1086</v>
      </c>
      <c r="I519" s="34" t="s">
        <v>3551</v>
      </c>
      <c r="J519" s="74">
        <v>174180</v>
      </c>
      <c r="K519" s="15"/>
      <c r="L519" s="11"/>
    </row>
    <row r="520" spans="2:12" ht="20.100000000000001" customHeight="1" x14ac:dyDescent="0.2">
      <c r="B520" s="40"/>
      <c r="C520" s="9" t="s">
        <v>80</v>
      </c>
      <c r="D520" s="11"/>
      <c r="E520" s="12" t="str">
        <f t="shared" si="16"/>
        <v>PROV. JAWA BARAT</v>
      </c>
      <c r="F520" s="167" t="s">
        <v>1073</v>
      </c>
      <c r="G520" s="28">
        <v>3</v>
      </c>
      <c r="H520" s="9" t="s">
        <v>1087</v>
      </c>
      <c r="I520" s="34" t="s">
        <v>3549</v>
      </c>
      <c r="J520" s="74">
        <v>40624</v>
      </c>
      <c r="K520" s="15"/>
      <c r="L520" s="11"/>
    </row>
    <row r="521" spans="2:12" ht="20.100000000000001" customHeight="1" x14ac:dyDescent="0.2">
      <c r="B521" s="40"/>
      <c r="C521" s="9" t="s">
        <v>80</v>
      </c>
      <c r="D521" s="11"/>
      <c r="E521" s="12" t="str">
        <f t="shared" si="16"/>
        <v>PROV. JAWA BARAT</v>
      </c>
      <c r="F521" s="167" t="s">
        <v>1074</v>
      </c>
      <c r="G521" s="28">
        <v>4</v>
      </c>
      <c r="H521" s="9" t="s">
        <v>1088</v>
      </c>
      <c r="I521" s="34" t="s">
        <v>3549</v>
      </c>
      <c r="J521" s="74">
        <v>52963</v>
      </c>
      <c r="K521" s="15"/>
      <c r="L521" s="11"/>
    </row>
    <row r="522" spans="2:12" ht="20.100000000000001" customHeight="1" x14ac:dyDescent="0.2">
      <c r="B522" s="40"/>
      <c r="C522" s="9" t="s">
        <v>80</v>
      </c>
      <c r="D522" s="11"/>
      <c r="E522" s="12" t="str">
        <f t="shared" si="16"/>
        <v>PROV. JAWA BARAT</v>
      </c>
      <c r="F522" s="167" t="s">
        <v>1075</v>
      </c>
      <c r="G522" s="28">
        <v>5</v>
      </c>
      <c r="H522" s="9" t="s">
        <v>1089</v>
      </c>
      <c r="I522" s="34" t="s">
        <v>3549</v>
      </c>
      <c r="J522" s="74">
        <v>74794</v>
      </c>
      <c r="K522" s="15"/>
      <c r="L522" s="11"/>
    </row>
    <row r="523" spans="2:12" ht="20.100000000000001" customHeight="1" x14ac:dyDescent="0.2">
      <c r="B523" s="40"/>
      <c r="C523" s="9" t="s">
        <v>80</v>
      </c>
      <c r="D523" s="11"/>
      <c r="E523" s="12" t="str">
        <f t="shared" si="16"/>
        <v>PROV. JAWA BARAT</v>
      </c>
      <c r="F523" s="167" t="s">
        <v>1076</v>
      </c>
      <c r="G523" s="28">
        <v>6</v>
      </c>
      <c r="H523" s="9" t="s">
        <v>4336</v>
      </c>
      <c r="I523" s="34" t="s">
        <v>3549</v>
      </c>
      <c r="J523" s="74">
        <v>18024</v>
      </c>
      <c r="K523" s="15"/>
      <c r="L523" s="11"/>
    </row>
    <row r="524" spans="2:12" ht="20.100000000000001" customHeight="1" x14ac:dyDescent="0.2">
      <c r="B524" s="40"/>
      <c r="C524" s="9" t="s">
        <v>80</v>
      </c>
      <c r="D524" s="11"/>
      <c r="E524" s="12" t="str">
        <f t="shared" si="16"/>
        <v>PROV. JAWA BARAT</v>
      </c>
      <c r="F524" s="167" t="s">
        <v>1077</v>
      </c>
      <c r="G524" s="28">
        <v>7</v>
      </c>
      <c r="H524" s="9" t="s">
        <v>1090</v>
      </c>
      <c r="I524" s="34" t="s">
        <v>3549</v>
      </c>
      <c r="J524" s="74">
        <v>39483</v>
      </c>
      <c r="K524" s="15"/>
      <c r="L524" s="11"/>
    </row>
    <row r="525" spans="2:12" ht="20.100000000000001" customHeight="1" x14ac:dyDescent="0.2">
      <c r="B525" s="40"/>
      <c r="C525" s="9" t="s">
        <v>80</v>
      </c>
      <c r="D525" s="11"/>
      <c r="E525" s="12" t="str">
        <f t="shared" si="16"/>
        <v>PROV. JAWA BARAT</v>
      </c>
      <c r="F525" s="167" t="s">
        <v>1078</v>
      </c>
      <c r="G525" s="28">
        <v>8</v>
      </c>
      <c r="H525" s="9" t="s">
        <v>1091</v>
      </c>
      <c r="I525" s="34" t="s">
        <v>3549</v>
      </c>
      <c r="J525" s="74">
        <v>40604</v>
      </c>
      <c r="K525" s="15"/>
      <c r="L525" s="40"/>
    </row>
    <row r="526" spans="2:12" ht="20.100000000000001" customHeight="1" x14ac:dyDescent="0.2">
      <c r="B526" s="40"/>
      <c r="C526" s="9" t="s">
        <v>80</v>
      </c>
      <c r="D526" s="11"/>
      <c r="E526" s="12" t="str">
        <f t="shared" si="16"/>
        <v>PROV. JAWA BARAT</v>
      </c>
      <c r="F526" s="167" t="s">
        <v>1079</v>
      </c>
      <c r="G526" s="28">
        <v>9</v>
      </c>
      <c r="H526" s="9" t="s">
        <v>3658</v>
      </c>
      <c r="I526" s="34" t="s">
        <v>3549</v>
      </c>
      <c r="J526" s="74">
        <v>42933</v>
      </c>
      <c r="K526" s="15"/>
      <c r="L526" s="40"/>
    </row>
    <row r="527" spans="2:12" ht="20.100000000000001" customHeight="1" x14ac:dyDescent="0.2">
      <c r="B527" s="40"/>
      <c r="C527" s="9" t="s">
        <v>80</v>
      </c>
      <c r="D527" s="11"/>
      <c r="E527" s="12" t="str">
        <f t="shared" si="16"/>
        <v>PROV. JAWA BARAT</v>
      </c>
      <c r="F527" s="167" t="s">
        <v>1080</v>
      </c>
      <c r="G527" s="28">
        <v>10</v>
      </c>
      <c r="H527" s="9" t="s">
        <v>1092</v>
      </c>
      <c r="I527" s="34" t="s">
        <v>3549</v>
      </c>
      <c r="J527" s="74">
        <v>56080</v>
      </c>
      <c r="K527" s="15"/>
      <c r="L527" s="40"/>
    </row>
    <row r="528" spans="2:12" ht="20.100000000000001" customHeight="1" x14ac:dyDescent="0.2">
      <c r="B528" s="40"/>
      <c r="C528" s="9" t="s">
        <v>80</v>
      </c>
      <c r="D528" s="11"/>
      <c r="E528" s="12" t="str">
        <f t="shared" si="16"/>
        <v>PROV. JAWA BARAT</v>
      </c>
      <c r="F528" s="167" t="s">
        <v>1081</v>
      </c>
      <c r="G528" s="28">
        <v>11</v>
      </c>
      <c r="H528" s="9" t="s">
        <v>1093</v>
      </c>
      <c r="I528" s="34" t="s">
        <v>3549</v>
      </c>
      <c r="J528" s="74">
        <v>56467</v>
      </c>
      <c r="K528" s="15"/>
      <c r="L528" s="40"/>
    </row>
    <row r="529" spans="2:12" ht="20.100000000000001" customHeight="1" x14ac:dyDescent="0.2">
      <c r="B529" s="40"/>
      <c r="C529" s="9" t="s">
        <v>80</v>
      </c>
      <c r="D529" s="11"/>
      <c r="E529" s="12" t="str">
        <f t="shared" si="16"/>
        <v>PROV. JAWA BARAT</v>
      </c>
      <c r="F529" s="167" t="s">
        <v>1081</v>
      </c>
      <c r="G529" s="28">
        <v>12</v>
      </c>
      <c r="H529" s="9" t="s">
        <v>3656</v>
      </c>
      <c r="I529" s="34" t="s">
        <v>3549</v>
      </c>
      <c r="J529" s="74">
        <v>56133</v>
      </c>
      <c r="K529" s="15"/>
      <c r="L529" s="40"/>
    </row>
    <row r="530" spans="2:12" ht="20.100000000000001" customHeight="1" x14ac:dyDescent="0.2">
      <c r="B530" s="40"/>
      <c r="C530" s="9" t="s">
        <v>80</v>
      </c>
      <c r="D530" s="11"/>
      <c r="E530" s="12" t="str">
        <f t="shared" si="16"/>
        <v>PROV. JAWA BARAT</v>
      </c>
      <c r="F530" s="167" t="s">
        <v>1082</v>
      </c>
      <c r="G530" s="28">
        <v>13</v>
      </c>
      <c r="H530" s="9" t="s">
        <v>3657</v>
      </c>
      <c r="I530" s="34" t="s">
        <v>3549</v>
      </c>
      <c r="J530" s="74">
        <v>45894</v>
      </c>
      <c r="K530" s="15"/>
      <c r="L530" s="40"/>
    </row>
    <row r="531" spans="2:12" ht="20.100000000000001" customHeight="1" x14ac:dyDescent="0.2">
      <c r="B531" s="40"/>
      <c r="C531" s="9" t="s">
        <v>80</v>
      </c>
      <c r="D531" s="11"/>
      <c r="E531" s="12" t="str">
        <f t="shared" si="16"/>
        <v>PROV. JAWA BARAT</v>
      </c>
      <c r="F531" s="167" t="s">
        <v>1083</v>
      </c>
      <c r="G531" s="28">
        <v>14</v>
      </c>
      <c r="H531" s="9" t="s">
        <v>1094</v>
      </c>
      <c r="I531" s="34" t="s">
        <v>3549</v>
      </c>
      <c r="J531" s="74">
        <v>104482</v>
      </c>
      <c r="K531" s="15"/>
      <c r="L531" s="40"/>
    </row>
    <row r="532" spans="2:12" ht="20.100000000000001" customHeight="1" thickBot="1" x14ac:dyDescent="0.25">
      <c r="B532" s="120"/>
      <c r="C532" s="121" t="s">
        <v>80</v>
      </c>
      <c r="D532" s="109"/>
      <c r="E532" s="110" t="str">
        <f t="shared" si="16"/>
        <v>PROV. JAWA BARAT</v>
      </c>
      <c r="F532" s="186" t="s">
        <v>1084</v>
      </c>
      <c r="G532" s="200">
        <v>15</v>
      </c>
      <c r="H532" s="121" t="s">
        <v>4337</v>
      </c>
      <c r="I532" s="93" t="s">
        <v>3549</v>
      </c>
      <c r="J532" s="75">
        <v>59129</v>
      </c>
      <c r="K532" s="208"/>
      <c r="L532" s="120"/>
    </row>
    <row r="533" spans="2:12" ht="20.100000000000001" customHeight="1" thickTop="1" x14ac:dyDescent="0.2">
      <c r="B533" s="124"/>
      <c r="C533" s="125" t="s">
        <v>80</v>
      </c>
      <c r="D533" s="124">
        <v>1</v>
      </c>
      <c r="E533" s="126" t="s">
        <v>264</v>
      </c>
      <c r="F533" s="185" t="s">
        <v>1095</v>
      </c>
      <c r="G533" s="198">
        <v>1</v>
      </c>
      <c r="H533" s="125" t="s">
        <v>1101</v>
      </c>
      <c r="I533" s="130" t="s">
        <v>3549</v>
      </c>
      <c r="J533" s="258">
        <v>5728</v>
      </c>
      <c r="K533" s="259"/>
      <c r="L533" s="124"/>
    </row>
    <row r="534" spans="2:12" ht="20.100000000000001" customHeight="1" x14ac:dyDescent="0.2">
      <c r="B534" s="11"/>
      <c r="C534" s="9" t="s">
        <v>80</v>
      </c>
      <c r="D534" s="11"/>
      <c r="E534" s="12" t="str">
        <f>E533</f>
        <v>BOGOR</v>
      </c>
      <c r="F534" s="167" t="s">
        <v>1096</v>
      </c>
      <c r="G534" s="28">
        <v>2</v>
      </c>
      <c r="H534" s="9" t="s">
        <v>4338</v>
      </c>
      <c r="I534" s="34" t="s">
        <v>3551</v>
      </c>
      <c r="J534" s="74">
        <v>6791</v>
      </c>
      <c r="K534" s="19"/>
      <c r="L534" s="11"/>
    </row>
    <row r="535" spans="2:12" ht="20.100000000000001" customHeight="1" x14ac:dyDescent="0.2">
      <c r="B535" s="11"/>
      <c r="C535" s="9" t="s">
        <v>80</v>
      </c>
      <c r="D535" s="11"/>
      <c r="E535" s="12" t="str">
        <f>E534</f>
        <v>BOGOR</v>
      </c>
      <c r="F535" s="167" t="s">
        <v>1097</v>
      </c>
      <c r="G535" s="28">
        <v>3</v>
      </c>
      <c r="H535" s="9" t="s">
        <v>1102</v>
      </c>
      <c r="I535" s="34" t="s">
        <v>3549</v>
      </c>
      <c r="J535" s="74">
        <v>13973</v>
      </c>
      <c r="K535" s="19"/>
      <c r="L535" s="11"/>
    </row>
    <row r="536" spans="2:12" ht="20.100000000000001" customHeight="1" x14ac:dyDescent="0.2">
      <c r="B536" s="11"/>
      <c r="C536" s="9" t="s">
        <v>80</v>
      </c>
      <c r="D536" s="11"/>
      <c r="E536" s="12" t="str">
        <f>E535</f>
        <v>BOGOR</v>
      </c>
      <c r="F536" s="167" t="s">
        <v>1098</v>
      </c>
      <c r="G536" s="28">
        <v>4</v>
      </c>
      <c r="H536" s="9" t="s">
        <v>1103</v>
      </c>
      <c r="I536" s="34" t="s">
        <v>3549</v>
      </c>
      <c r="J536" s="74">
        <v>22771</v>
      </c>
      <c r="K536" s="19"/>
      <c r="L536" s="11"/>
    </row>
    <row r="537" spans="2:12" ht="20.100000000000001" customHeight="1" x14ac:dyDescent="0.2">
      <c r="B537" s="11"/>
      <c r="C537" s="9" t="s">
        <v>80</v>
      </c>
      <c r="D537" s="11"/>
      <c r="E537" s="12" t="str">
        <f>E536</f>
        <v>BOGOR</v>
      </c>
      <c r="F537" s="167" t="s">
        <v>1099</v>
      </c>
      <c r="G537" s="28">
        <v>5</v>
      </c>
      <c r="H537" s="9" t="s">
        <v>1104</v>
      </c>
      <c r="I537" s="34" t="s">
        <v>3549</v>
      </c>
      <c r="J537" s="74">
        <v>15727</v>
      </c>
      <c r="K537" s="19"/>
      <c r="L537" s="11"/>
    </row>
    <row r="538" spans="2:12" ht="20.100000000000001" customHeight="1" thickBot="1" x14ac:dyDescent="0.25">
      <c r="B538" s="109"/>
      <c r="C538" s="121" t="s">
        <v>80</v>
      </c>
      <c r="D538" s="109"/>
      <c r="E538" s="110" t="str">
        <f>E537</f>
        <v>BOGOR</v>
      </c>
      <c r="F538" s="186" t="s">
        <v>1100</v>
      </c>
      <c r="G538" s="200">
        <v>6</v>
      </c>
      <c r="H538" s="121" t="s">
        <v>4339</v>
      </c>
      <c r="I538" s="93" t="s">
        <v>3549</v>
      </c>
      <c r="J538" s="75">
        <v>7101</v>
      </c>
      <c r="K538" s="196"/>
      <c r="L538" s="109"/>
    </row>
    <row r="539" spans="2:12" ht="20.100000000000001" customHeight="1" thickTop="1" x14ac:dyDescent="0.2">
      <c r="B539" s="124"/>
      <c r="C539" s="125" t="s">
        <v>80</v>
      </c>
      <c r="D539" s="124">
        <v>2</v>
      </c>
      <c r="E539" s="126" t="s">
        <v>265</v>
      </c>
      <c r="F539" s="185" t="s">
        <v>1105</v>
      </c>
      <c r="G539" s="198">
        <v>1</v>
      </c>
      <c r="H539" s="125" t="s">
        <v>1111</v>
      </c>
      <c r="I539" s="130" t="s">
        <v>3549</v>
      </c>
      <c r="J539" s="258">
        <v>10783</v>
      </c>
      <c r="K539" s="259"/>
      <c r="L539" s="273"/>
    </row>
    <row r="540" spans="2:12" ht="20.100000000000001" customHeight="1" x14ac:dyDescent="0.2">
      <c r="B540" s="11"/>
      <c r="C540" s="9" t="s">
        <v>80</v>
      </c>
      <c r="D540" s="11"/>
      <c r="E540" s="12" t="str">
        <f t="shared" ref="E540:E545" si="17">E539</f>
        <v>SUKABUMI</v>
      </c>
      <c r="F540" s="167" t="s">
        <v>1106</v>
      </c>
      <c r="G540" s="28">
        <v>2</v>
      </c>
      <c r="H540" s="9" t="s">
        <v>1112</v>
      </c>
      <c r="I540" s="34" t="s">
        <v>3549</v>
      </c>
      <c r="J540" s="74">
        <v>23113</v>
      </c>
      <c r="K540" s="19"/>
      <c r="L540" s="30"/>
    </row>
    <row r="541" spans="2:12" ht="20.100000000000001" customHeight="1" x14ac:dyDescent="0.2">
      <c r="B541" s="11"/>
      <c r="C541" s="9" t="s">
        <v>80</v>
      </c>
      <c r="D541" s="11"/>
      <c r="E541" s="12" t="str">
        <f t="shared" si="17"/>
        <v>SUKABUMI</v>
      </c>
      <c r="F541" s="167" t="s">
        <v>1106</v>
      </c>
      <c r="G541" s="28">
        <v>3</v>
      </c>
      <c r="H541" s="9" t="s">
        <v>1113</v>
      </c>
      <c r="I541" s="34" t="s">
        <v>3549</v>
      </c>
      <c r="J541" s="74">
        <v>5770</v>
      </c>
      <c r="K541" s="19"/>
      <c r="L541" s="30"/>
    </row>
    <row r="542" spans="2:12" ht="20.100000000000001" customHeight="1" x14ac:dyDescent="0.2">
      <c r="B542" s="11"/>
      <c r="C542" s="9" t="s">
        <v>80</v>
      </c>
      <c r="D542" s="11"/>
      <c r="E542" s="12" t="str">
        <f t="shared" si="17"/>
        <v>SUKABUMI</v>
      </c>
      <c r="F542" s="167" t="s">
        <v>1107</v>
      </c>
      <c r="G542" s="28">
        <v>4</v>
      </c>
      <c r="H542" s="9" t="s">
        <v>1114</v>
      </c>
      <c r="I542" s="34" t="s">
        <v>3549</v>
      </c>
      <c r="J542" s="74">
        <v>6865</v>
      </c>
      <c r="K542" s="19"/>
      <c r="L542" s="30"/>
    </row>
    <row r="543" spans="2:12" ht="20.100000000000001" customHeight="1" x14ac:dyDescent="0.2">
      <c r="B543" s="11"/>
      <c r="C543" s="9" t="s">
        <v>80</v>
      </c>
      <c r="D543" s="11"/>
      <c r="E543" s="12" t="str">
        <f t="shared" si="17"/>
        <v>SUKABUMI</v>
      </c>
      <c r="F543" s="167" t="s">
        <v>1108</v>
      </c>
      <c r="G543" s="28">
        <v>5</v>
      </c>
      <c r="H543" s="9" t="s">
        <v>1115</v>
      </c>
      <c r="I543" s="34" t="s">
        <v>3549</v>
      </c>
      <c r="J543" s="74">
        <v>9432</v>
      </c>
      <c r="K543" s="19"/>
      <c r="L543" s="30"/>
    </row>
    <row r="544" spans="2:12" ht="20.100000000000001" customHeight="1" x14ac:dyDescent="0.2">
      <c r="B544" s="11"/>
      <c r="C544" s="9" t="s">
        <v>80</v>
      </c>
      <c r="D544" s="11"/>
      <c r="E544" s="12" t="str">
        <f t="shared" si="17"/>
        <v>SUKABUMI</v>
      </c>
      <c r="F544" s="167" t="s">
        <v>1109</v>
      </c>
      <c r="G544" s="28">
        <v>6</v>
      </c>
      <c r="H544" s="9" t="s">
        <v>1116</v>
      </c>
      <c r="I544" s="34" t="s">
        <v>3549</v>
      </c>
      <c r="J544" s="74">
        <v>6157</v>
      </c>
      <c r="K544" s="19"/>
      <c r="L544" s="30"/>
    </row>
    <row r="545" spans="2:12" ht="20.100000000000001" customHeight="1" thickBot="1" x14ac:dyDescent="0.25">
      <c r="B545" s="109"/>
      <c r="C545" s="121" t="s">
        <v>80</v>
      </c>
      <c r="D545" s="109"/>
      <c r="E545" s="110" t="str">
        <f t="shared" si="17"/>
        <v>SUKABUMI</v>
      </c>
      <c r="F545" s="186" t="s">
        <v>1110</v>
      </c>
      <c r="G545" s="200">
        <v>7</v>
      </c>
      <c r="H545" s="121" t="s">
        <v>1117</v>
      </c>
      <c r="I545" s="93" t="s">
        <v>3549</v>
      </c>
      <c r="J545" s="75">
        <v>11811</v>
      </c>
      <c r="K545" s="196"/>
      <c r="L545" s="209"/>
    </row>
    <row r="546" spans="2:12" ht="20.100000000000001" customHeight="1" thickTop="1" x14ac:dyDescent="0.2">
      <c r="B546" s="124"/>
      <c r="C546" s="125" t="s">
        <v>80</v>
      </c>
      <c r="D546" s="124">
        <v>3</v>
      </c>
      <c r="E546" s="126" t="s">
        <v>266</v>
      </c>
      <c r="F546" s="185" t="s">
        <v>1118</v>
      </c>
      <c r="G546" s="198">
        <v>1</v>
      </c>
      <c r="H546" s="125" t="s">
        <v>1124</v>
      </c>
      <c r="I546" s="130" t="s">
        <v>3549</v>
      </c>
      <c r="J546" s="258">
        <v>4767</v>
      </c>
      <c r="K546" s="282"/>
      <c r="L546" s="273"/>
    </row>
    <row r="547" spans="2:12" ht="20.100000000000001" customHeight="1" x14ac:dyDescent="0.2">
      <c r="B547" s="11"/>
      <c r="C547" s="9" t="s">
        <v>80</v>
      </c>
      <c r="D547" s="11"/>
      <c r="E547" s="12" t="str">
        <f>E546</f>
        <v>CIANJUR</v>
      </c>
      <c r="F547" s="167" t="s">
        <v>1119</v>
      </c>
      <c r="G547" s="28">
        <v>2</v>
      </c>
      <c r="H547" s="9" t="s">
        <v>1125</v>
      </c>
      <c r="I547" s="34" t="s">
        <v>3549</v>
      </c>
      <c r="J547" s="74">
        <v>7411</v>
      </c>
      <c r="K547" s="15"/>
      <c r="L547" s="30"/>
    </row>
    <row r="548" spans="2:12" ht="20.100000000000001" customHeight="1" x14ac:dyDescent="0.2">
      <c r="B548" s="11"/>
      <c r="C548" s="9" t="s">
        <v>80</v>
      </c>
      <c r="D548" s="11"/>
      <c r="E548" s="12" t="str">
        <f>E547</f>
        <v>CIANJUR</v>
      </c>
      <c r="F548" s="167" t="s">
        <v>1120</v>
      </c>
      <c r="G548" s="28">
        <v>3</v>
      </c>
      <c r="H548" s="9" t="s">
        <v>1126</v>
      </c>
      <c r="I548" s="34" t="s">
        <v>3549</v>
      </c>
      <c r="J548" s="74">
        <v>10515</v>
      </c>
      <c r="K548" s="15"/>
      <c r="L548" s="30"/>
    </row>
    <row r="549" spans="2:12" ht="20.100000000000001" customHeight="1" x14ac:dyDescent="0.2">
      <c r="B549" s="11"/>
      <c r="C549" s="9" t="s">
        <v>80</v>
      </c>
      <c r="D549" s="11"/>
      <c r="E549" s="12" t="str">
        <f>E548</f>
        <v>CIANJUR</v>
      </c>
      <c r="F549" s="167" t="s">
        <v>1121</v>
      </c>
      <c r="G549" s="28">
        <v>4</v>
      </c>
      <c r="H549" s="9" t="s">
        <v>1127</v>
      </c>
      <c r="I549" s="34" t="s">
        <v>3549</v>
      </c>
      <c r="J549" s="74">
        <v>9320</v>
      </c>
      <c r="K549" s="15"/>
      <c r="L549" s="30"/>
    </row>
    <row r="550" spans="2:12" ht="20.100000000000001" customHeight="1" x14ac:dyDescent="0.2">
      <c r="B550" s="11"/>
      <c r="C550" s="9" t="s">
        <v>80</v>
      </c>
      <c r="D550" s="11"/>
      <c r="E550" s="12" t="str">
        <f>E549</f>
        <v>CIANJUR</v>
      </c>
      <c r="F550" s="167" t="s">
        <v>1122</v>
      </c>
      <c r="G550" s="28">
        <v>5</v>
      </c>
      <c r="H550" s="9" t="s">
        <v>1128</v>
      </c>
      <c r="I550" s="34" t="s">
        <v>3549</v>
      </c>
      <c r="J550" s="74">
        <v>8273</v>
      </c>
      <c r="K550" s="15"/>
      <c r="L550" s="30"/>
    </row>
    <row r="551" spans="2:12" ht="20.100000000000001" customHeight="1" thickBot="1" x14ac:dyDescent="0.25">
      <c r="B551" s="109"/>
      <c r="C551" s="121" t="s">
        <v>80</v>
      </c>
      <c r="D551" s="109"/>
      <c r="E551" s="110" t="str">
        <f>E550</f>
        <v>CIANJUR</v>
      </c>
      <c r="F551" s="186" t="s">
        <v>1123</v>
      </c>
      <c r="G551" s="200">
        <v>6</v>
      </c>
      <c r="H551" s="121" t="s">
        <v>3659</v>
      </c>
      <c r="I551" s="93" t="s">
        <v>3549</v>
      </c>
      <c r="J551" s="75">
        <v>9682</v>
      </c>
      <c r="K551" s="208"/>
      <c r="L551" s="209"/>
    </row>
    <row r="552" spans="2:12" ht="20.100000000000001" customHeight="1" thickTop="1" x14ac:dyDescent="0.2">
      <c r="B552" s="124"/>
      <c r="C552" s="125" t="s">
        <v>80</v>
      </c>
      <c r="D552" s="124">
        <v>4</v>
      </c>
      <c r="E552" s="126" t="s">
        <v>267</v>
      </c>
      <c r="F552" s="185" t="s">
        <v>1129</v>
      </c>
      <c r="G552" s="198">
        <v>1</v>
      </c>
      <c r="H552" s="125" t="s">
        <v>1131</v>
      </c>
      <c r="I552" s="130" t="s">
        <v>3549</v>
      </c>
      <c r="J552" s="258">
        <v>12919</v>
      </c>
      <c r="K552" s="282"/>
      <c r="L552" s="273"/>
    </row>
    <row r="553" spans="2:12" ht="20.100000000000001" customHeight="1" x14ac:dyDescent="0.2">
      <c r="B553" s="11"/>
      <c r="C553" s="9" t="s">
        <v>80</v>
      </c>
      <c r="D553" s="11"/>
      <c r="E553" s="12" t="str">
        <f t="shared" ref="E553:E563" si="18">E552</f>
        <v>BANDUNG</v>
      </c>
      <c r="F553" s="167" t="s">
        <v>1129</v>
      </c>
      <c r="G553" s="28">
        <v>2</v>
      </c>
      <c r="H553" s="9" t="s">
        <v>1132</v>
      </c>
      <c r="I553" s="34" t="s">
        <v>3551</v>
      </c>
      <c r="J553" s="74">
        <v>12687</v>
      </c>
      <c r="K553" s="15"/>
      <c r="L553" s="30"/>
    </row>
    <row r="554" spans="2:12" ht="20.100000000000001" customHeight="1" x14ac:dyDescent="0.2">
      <c r="B554" s="11"/>
      <c r="C554" s="9" t="s">
        <v>80</v>
      </c>
      <c r="D554" s="11"/>
      <c r="E554" s="12" t="str">
        <f t="shared" si="18"/>
        <v>BANDUNG</v>
      </c>
      <c r="F554" s="167" t="s">
        <v>1130</v>
      </c>
      <c r="G554" s="28">
        <v>3</v>
      </c>
      <c r="H554" s="9" t="s">
        <v>1133</v>
      </c>
      <c r="I554" s="34" t="s">
        <v>3549</v>
      </c>
      <c r="J554" s="74">
        <v>11541</v>
      </c>
      <c r="K554" s="15"/>
      <c r="L554" s="30"/>
    </row>
    <row r="555" spans="2:12" ht="20.100000000000001" customHeight="1" x14ac:dyDescent="0.2">
      <c r="B555" s="11"/>
      <c r="C555" s="9" t="s">
        <v>80</v>
      </c>
      <c r="D555" s="11"/>
      <c r="E555" s="12" t="str">
        <f t="shared" si="18"/>
        <v>BANDUNG</v>
      </c>
      <c r="F555" s="167" t="s">
        <v>1134</v>
      </c>
      <c r="G555" s="28">
        <v>4</v>
      </c>
      <c r="H555" s="9" t="s">
        <v>1135</v>
      </c>
      <c r="I555" s="34" t="s">
        <v>3549</v>
      </c>
      <c r="J555" s="74">
        <v>10994</v>
      </c>
      <c r="K555" s="15"/>
      <c r="L555" s="30"/>
    </row>
    <row r="556" spans="2:12" ht="20.100000000000001" customHeight="1" x14ac:dyDescent="0.2">
      <c r="B556" s="11"/>
      <c r="C556" s="9" t="s">
        <v>80</v>
      </c>
      <c r="D556" s="11"/>
      <c r="E556" s="12" t="str">
        <f t="shared" si="18"/>
        <v>BANDUNG</v>
      </c>
      <c r="F556" s="167" t="s">
        <v>1136</v>
      </c>
      <c r="G556" s="28">
        <v>5</v>
      </c>
      <c r="H556" s="9" t="s">
        <v>1138</v>
      </c>
      <c r="I556" s="34" t="s">
        <v>3551</v>
      </c>
      <c r="J556" s="74">
        <v>14238</v>
      </c>
      <c r="K556" s="15"/>
      <c r="L556" s="30"/>
    </row>
    <row r="557" spans="2:12" ht="20.100000000000001" customHeight="1" x14ac:dyDescent="0.2">
      <c r="B557" s="11"/>
      <c r="C557" s="9" t="s">
        <v>80</v>
      </c>
      <c r="D557" s="11"/>
      <c r="E557" s="12" t="str">
        <f t="shared" si="18"/>
        <v>BANDUNG</v>
      </c>
      <c r="F557" s="167" t="s">
        <v>1136</v>
      </c>
      <c r="G557" s="28">
        <v>6</v>
      </c>
      <c r="H557" s="9" t="s">
        <v>1139</v>
      </c>
      <c r="I557" s="34" t="s">
        <v>3549</v>
      </c>
      <c r="J557" s="74">
        <v>8987</v>
      </c>
      <c r="K557" s="15"/>
      <c r="L557" s="30"/>
    </row>
    <row r="558" spans="2:12" ht="20.100000000000001" customHeight="1" x14ac:dyDescent="0.2">
      <c r="B558" s="11"/>
      <c r="C558" s="9" t="s">
        <v>80</v>
      </c>
      <c r="D558" s="11"/>
      <c r="E558" s="12" t="str">
        <f t="shared" si="18"/>
        <v>BANDUNG</v>
      </c>
      <c r="F558" s="167" t="s">
        <v>1137</v>
      </c>
      <c r="G558" s="28">
        <v>7</v>
      </c>
      <c r="H558" s="9" t="s">
        <v>1141</v>
      </c>
      <c r="I558" s="34" t="s">
        <v>3551</v>
      </c>
      <c r="J558" s="74">
        <v>29942</v>
      </c>
      <c r="K558" s="15"/>
      <c r="L558" s="30"/>
    </row>
    <row r="559" spans="2:12" ht="20.100000000000001" customHeight="1" x14ac:dyDescent="0.2">
      <c r="B559" s="11"/>
      <c r="C559" s="9" t="s">
        <v>80</v>
      </c>
      <c r="D559" s="11"/>
      <c r="E559" s="12" t="str">
        <f t="shared" si="18"/>
        <v>BANDUNG</v>
      </c>
      <c r="F559" s="167" t="s">
        <v>1137</v>
      </c>
      <c r="G559" s="28">
        <v>8</v>
      </c>
      <c r="H559" s="9" t="s">
        <v>1142</v>
      </c>
      <c r="I559" s="34" t="s">
        <v>3549</v>
      </c>
      <c r="J559" s="74">
        <v>28041</v>
      </c>
      <c r="K559" s="15"/>
      <c r="L559" s="30"/>
    </row>
    <row r="560" spans="2:12" ht="20.100000000000001" customHeight="1" x14ac:dyDescent="0.2">
      <c r="B560" s="11"/>
      <c r="C560" s="9" t="s">
        <v>80</v>
      </c>
      <c r="D560" s="11"/>
      <c r="E560" s="12" t="str">
        <f t="shared" si="18"/>
        <v>BANDUNG</v>
      </c>
      <c r="F560" s="167" t="s">
        <v>1140</v>
      </c>
      <c r="G560" s="28">
        <v>9</v>
      </c>
      <c r="H560" s="9" t="s">
        <v>1144</v>
      </c>
      <c r="I560" s="34" t="s">
        <v>3549</v>
      </c>
      <c r="J560" s="74">
        <v>22889</v>
      </c>
      <c r="K560" s="15"/>
      <c r="L560" s="30"/>
    </row>
    <row r="561" spans="2:12" ht="20.100000000000001" customHeight="1" x14ac:dyDescent="0.2">
      <c r="B561" s="11"/>
      <c r="C561" s="9" t="s">
        <v>80</v>
      </c>
      <c r="D561" s="11"/>
      <c r="E561" s="12" t="str">
        <f t="shared" si="18"/>
        <v>BANDUNG</v>
      </c>
      <c r="F561" s="167" t="s">
        <v>1140</v>
      </c>
      <c r="G561" s="28">
        <v>10</v>
      </c>
      <c r="H561" s="9" t="s">
        <v>1145</v>
      </c>
      <c r="I561" s="34" t="s">
        <v>3549</v>
      </c>
      <c r="J561" s="74">
        <v>10639</v>
      </c>
      <c r="K561" s="15"/>
      <c r="L561" s="30"/>
    </row>
    <row r="562" spans="2:12" ht="20.100000000000001" customHeight="1" x14ac:dyDescent="0.2">
      <c r="B562" s="11"/>
      <c r="C562" s="9" t="s">
        <v>80</v>
      </c>
      <c r="D562" s="11"/>
      <c r="E562" s="12" t="str">
        <f t="shared" si="18"/>
        <v>BANDUNG</v>
      </c>
      <c r="F562" s="167" t="s">
        <v>1143</v>
      </c>
      <c r="G562" s="28">
        <v>11</v>
      </c>
      <c r="H562" s="9" t="s">
        <v>1146</v>
      </c>
      <c r="I562" s="34" t="s">
        <v>3549</v>
      </c>
      <c r="J562" s="74">
        <v>11661</v>
      </c>
      <c r="K562" s="15"/>
      <c r="L562" s="30"/>
    </row>
    <row r="563" spans="2:12" ht="20.100000000000001" customHeight="1" thickBot="1" x14ac:dyDescent="0.25">
      <c r="B563" s="109"/>
      <c r="C563" s="121" t="s">
        <v>80</v>
      </c>
      <c r="D563" s="109"/>
      <c r="E563" s="110" t="str">
        <f t="shared" si="18"/>
        <v>BANDUNG</v>
      </c>
      <c r="F563" s="186" t="s">
        <v>1143</v>
      </c>
      <c r="G563" s="200">
        <v>12</v>
      </c>
      <c r="H563" s="121" t="s">
        <v>1147</v>
      </c>
      <c r="I563" s="93" t="s">
        <v>3549</v>
      </c>
      <c r="J563" s="75">
        <v>11623</v>
      </c>
      <c r="K563" s="208"/>
      <c r="L563" s="209"/>
    </row>
    <row r="564" spans="2:12" ht="20.100000000000001" customHeight="1" thickTop="1" x14ac:dyDescent="0.2">
      <c r="B564" s="124"/>
      <c r="C564" s="125" t="s">
        <v>80</v>
      </c>
      <c r="D564" s="124">
        <v>5</v>
      </c>
      <c r="E564" s="126" t="s">
        <v>268</v>
      </c>
      <c r="F564" s="185" t="s">
        <v>1148</v>
      </c>
      <c r="G564" s="198">
        <v>1</v>
      </c>
      <c r="H564" s="125" t="s">
        <v>1149</v>
      </c>
      <c r="I564" s="130" t="s">
        <v>3549</v>
      </c>
      <c r="J564" s="258">
        <v>11057</v>
      </c>
      <c r="K564" s="259"/>
      <c r="L564" s="273"/>
    </row>
    <row r="565" spans="2:12" ht="20.100000000000001" customHeight="1" x14ac:dyDescent="0.2">
      <c r="B565" s="11"/>
      <c r="C565" s="9" t="s">
        <v>80</v>
      </c>
      <c r="D565" s="11"/>
      <c r="E565" s="12" t="str">
        <f t="shared" ref="E565:E571" si="19">E564</f>
        <v>GARUT</v>
      </c>
      <c r="F565" s="167" t="s">
        <v>1150</v>
      </c>
      <c r="G565" s="28">
        <v>2</v>
      </c>
      <c r="H565" s="9" t="s">
        <v>1155</v>
      </c>
      <c r="I565" s="34" t="s">
        <v>3549</v>
      </c>
      <c r="J565" s="74">
        <v>18918</v>
      </c>
      <c r="K565" s="19"/>
      <c r="L565" s="30"/>
    </row>
    <row r="566" spans="2:12" ht="20.100000000000001" customHeight="1" x14ac:dyDescent="0.2">
      <c r="B566" s="11"/>
      <c r="C566" s="9" t="s">
        <v>80</v>
      </c>
      <c r="D566" s="11"/>
      <c r="E566" s="12" t="str">
        <f t="shared" si="19"/>
        <v>GARUT</v>
      </c>
      <c r="F566" s="167" t="s">
        <v>1150</v>
      </c>
      <c r="G566" s="28">
        <v>3</v>
      </c>
      <c r="H566" s="9" t="s">
        <v>1156</v>
      </c>
      <c r="I566" s="34" t="s">
        <v>3549</v>
      </c>
      <c r="J566" s="74">
        <v>10107</v>
      </c>
      <c r="K566" s="19"/>
      <c r="L566" s="30"/>
    </row>
    <row r="567" spans="2:12" ht="20.100000000000001" customHeight="1" x14ac:dyDescent="0.2">
      <c r="B567" s="11"/>
      <c r="C567" s="9" t="s">
        <v>80</v>
      </c>
      <c r="D567" s="11"/>
      <c r="E567" s="12" t="str">
        <f t="shared" si="19"/>
        <v>GARUT</v>
      </c>
      <c r="F567" s="167" t="s">
        <v>1151</v>
      </c>
      <c r="G567" s="28">
        <v>4</v>
      </c>
      <c r="H567" s="9" t="s">
        <v>1157</v>
      </c>
      <c r="I567" s="34" t="s">
        <v>3551</v>
      </c>
      <c r="J567" s="74">
        <v>11609</v>
      </c>
      <c r="K567" s="19"/>
      <c r="L567" s="30"/>
    </row>
    <row r="568" spans="2:12" ht="20.100000000000001" customHeight="1" x14ac:dyDescent="0.2">
      <c r="B568" s="11"/>
      <c r="C568" s="9" t="s">
        <v>80</v>
      </c>
      <c r="D568" s="11"/>
      <c r="E568" s="12" t="str">
        <f t="shared" si="19"/>
        <v>GARUT</v>
      </c>
      <c r="F568" s="167" t="s">
        <v>1152</v>
      </c>
      <c r="G568" s="28">
        <v>5</v>
      </c>
      <c r="H568" s="9" t="s">
        <v>1158</v>
      </c>
      <c r="I568" s="34" t="s">
        <v>3549</v>
      </c>
      <c r="J568" s="74">
        <v>11030</v>
      </c>
      <c r="K568" s="19"/>
      <c r="L568" s="30"/>
    </row>
    <row r="569" spans="2:12" ht="20.100000000000001" customHeight="1" x14ac:dyDescent="0.2">
      <c r="B569" s="11"/>
      <c r="C569" s="9" t="s">
        <v>80</v>
      </c>
      <c r="D569" s="11"/>
      <c r="E569" s="12" t="str">
        <f t="shared" si="19"/>
        <v>GARUT</v>
      </c>
      <c r="F569" s="167" t="s">
        <v>1153</v>
      </c>
      <c r="G569" s="28">
        <v>6</v>
      </c>
      <c r="H569" s="9" t="s">
        <v>1159</v>
      </c>
      <c r="I569" s="34" t="s">
        <v>3549</v>
      </c>
      <c r="J569" s="74">
        <v>16212</v>
      </c>
      <c r="K569" s="19"/>
      <c r="L569" s="30"/>
    </row>
    <row r="570" spans="2:12" ht="20.100000000000001" customHeight="1" x14ac:dyDescent="0.2">
      <c r="B570" s="11"/>
      <c r="C570" s="9" t="s">
        <v>80</v>
      </c>
      <c r="D570" s="11"/>
      <c r="E570" s="12" t="str">
        <f t="shared" si="19"/>
        <v>GARUT</v>
      </c>
      <c r="F570" s="167" t="s">
        <v>1153</v>
      </c>
      <c r="G570" s="28">
        <v>7</v>
      </c>
      <c r="H570" s="9" t="s">
        <v>1160</v>
      </c>
      <c r="I570" s="34" t="s">
        <v>3549</v>
      </c>
      <c r="J570" s="74">
        <v>15307</v>
      </c>
      <c r="K570" s="19"/>
      <c r="L570" s="30"/>
    </row>
    <row r="571" spans="2:12" ht="20.100000000000001" customHeight="1" thickBot="1" x14ac:dyDescent="0.25">
      <c r="B571" s="109"/>
      <c r="C571" s="121" t="s">
        <v>80</v>
      </c>
      <c r="D571" s="109"/>
      <c r="E571" s="110" t="str">
        <f t="shared" si="19"/>
        <v>GARUT</v>
      </c>
      <c r="F571" s="186" t="s">
        <v>1154</v>
      </c>
      <c r="G571" s="200">
        <v>8</v>
      </c>
      <c r="H571" s="121" t="s">
        <v>1161</v>
      </c>
      <c r="I571" s="93" t="s">
        <v>3549</v>
      </c>
      <c r="J571" s="75">
        <v>13857</v>
      </c>
      <c r="K571" s="196"/>
      <c r="L571" s="209"/>
    </row>
    <row r="572" spans="2:12" ht="20.100000000000001" customHeight="1" thickTop="1" x14ac:dyDescent="0.2">
      <c r="B572" s="124"/>
      <c r="C572" s="125" t="s">
        <v>80</v>
      </c>
      <c r="D572" s="124">
        <v>6</v>
      </c>
      <c r="E572" s="126" t="s">
        <v>269</v>
      </c>
      <c r="F572" s="185" t="s">
        <v>1162</v>
      </c>
      <c r="G572" s="198">
        <v>1</v>
      </c>
      <c r="H572" s="125" t="s">
        <v>1169</v>
      </c>
      <c r="I572" s="130" t="s">
        <v>3549</v>
      </c>
      <c r="J572" s="258">
        <v>13378</v>
      </c>
      <c r="K572" s="259"/>
      <c r="L572" s="273"/>
    </row>
    <row r="573" spans="2:12" ht="20.100000000000001" customHeight="1" x14ac:dyDescent="0.2">
      <c r="B573" s="11"/>
      <c r="C573" s="9" t="s">
        <v>80</v>
      </c>
      <c r="D573" s="11"/>
      <c r="E573" s="12" t="str">
        <f t="shared" ref="E573:E579" si="20">E572</f>
        <v>TASIKMALAYA</v>
      </c>
      <c r="F573" s="167" t="s">
        <v>1162</v>
      </c>
      <c r="G573" s="26">
        <v>2</v>
      </c>
      <c r="H573" s="9" t="s">
        <v>1170</v>
      </c>
      <c r="I573" s="34" t="s">
        <v>3549</v>
      </c>
      <c r="J573" s="74">
        <v>5937</v>
      </c>
      <c r="K573" s="19"/>
      <c r="L573" s="30"/>
    </row>
    <row r="574" spans="2:12" ht="20.100000000000001" customHeight="1" x14ac:dyDescent="0.2">
      <c r="B574" s="11"/>
      <c r="C574" s="9" t="s">
        <v>80</v>
      </c>
      <c r="D574" s="11"/>
      <c r="E574" s="12" t="str">
        <f t="shared" si="20"/>
        <v>TASIKMALAYA</v>
      </c>
      <c r="F574" s="167" t="s">
        <v>1163</v>
      </c>
      <c r="G574" s="28">
        <v>3</v>
      </c>
      <c r="H574" s="9" t="s">
        <v>1171</v>
      </c>
      <c r="I574" s="34" t="s">
        <v>3549</v>
      </c>
      <c r="J574" s="74">
        <v>6221</v>
      </c>
      <c r="K574" s="19"/>
      <c r="L574" s="30"/>
    </row>
    <row r="575" spans="2:12" ht="20.100000000000001" customHeight="1" x14ac:dyDescent="0.2">
      <c r="B575" s="11"/>
      <c r="C575" s="9" t="s">
        <v>80</v>
      </c>
      <c r="D575" s="11"/>
      <c r="E575" s="12" t="str">
        <f t="shared" si="20"/>
        <v>TASIKMALAYA</v>
      </c>
      <c r="F575" s="167" t="s">
        <v>1164</v>
      </c>
      <c r="G575" s="26">
        <v>4</v>
      </c>
      <c r="H575" s="9" t="s">
        <v>1172</v>
      </c>
      <c r="I575" s="34" t="s">
        <v>3549</v>
      </c>
      <c r="J575" s="74">
        <v>4704</v>
      </c>
      <c r="K575" s="15"/>
      <c r="L575" s="30"/>
    </row>
    <row r="576" spans="2:12" ht="20.100000000000001" customHeight="1" x14ac:dyDescent="0.2">
      <c r="B576" s="11"/>
      <c r="C576" s="9" t="s">
        <v>80</v>
      </c>
      <c r="D576" s="11"/>
      <c r="E576" s="12" t="str">
        <f t="shared" si="20"/>
        <v>TASIKMALAYA</v>
      </c>
      <c r="F576" s="167" t="s">
        <v>1165</v>
      </c>
      <c r="G576" s="28">
        <v>5</v>
      </c>
      <c r="H576" s="9" t="s">
        <v>1173</v>
      </c>
      <c r="I576" s="34" t="s">
        <v>3549</v>
      </c>
      <c r="J576" s="74">
        <v>7779</v>
      </c>
      <c r="K576" s="15"/>
      <c r="L576" s="30"/>
    </row>
    <row r="577" spans="2:12" ht="20.100000000000001" customHeight="1" x14ac:dyDescent="0.2">
      <c r="B577" s="11"/>
      <c r="C577" s="9" t="s">
        <v>80</v>
      </c>
      <c r="D577" s="11"/>
      <c r="E577" s="12" t="str">
        <f t="shared" si="20"/>
        <v>TASIKMALAYA</v>
      </c>
      <c r="F577" s="167" t="s">
        <v>1166</v>
      </c>
      <c r="G577" s="26">
        <v>6</v>
      </c>
      <c r="H577" s="9" t="s">
        <v>1174</v>
      </c>
      <c r="I577" s="34" t="s">
        <v>3551</v>
      </c>
      <c r="J577" s="74">
        <v>10812</v>
      </c>
      <c r="K577" s="15"/>
      <c r="L577" s="30"/>
    </row>
    <row r="578" spans="2:12" ht="20.100000000000001" customHeight="1" x14ac:dyDescent="0.2">
      <c r="B578" s="11"/>
      <c r="C578" s="9" t="s">
        <v>80</v>
      </c>
      <c r="D578" s="11"/>
      <c r="E578" s="12" t="str">
        <f t="shared" si="20"/>
        <v>TASIKMALAYA</v>
      </c>
      <c r="F578" s="167" t="s">
        <v>1167</v>
      </c>
      <c r="G578" s="28">
        <v>7</v>
      </c>
      <c r="H578" s="9" t="s">
        <v>1175</v>
      </c>
      <c r="I578" s="34" t="s">
        <v>3549</v>
      </c>
      <c r="J578" s="74">
        <v>11195</v>
      </c>
      <c r="K578" s="15"/>
      <c r="L578" s="30"/>
    </row>
    <row r="579" spans="2:12" ht="20.100000000000001" customHeight="1" thickBot="1" x14ac:dyDescent="0.25">
      <c r="B579" s="109"/>
      <c r="C579" s="121" t="s">
        <v>80</v>
      </c>
      <c r="D579" s="109"/>
      <c r="E579" s="110" t="str">
        <f t="shared" si="20"/>
        <v>TASIKMALAYA</v>
      </c>
      <c r="F579" s="186" t="s">
        <v>1168</v>
      </c>
      <c r="G579" s="190">
        <v>8</v>
      </c>
      <c r="H579" s="121" t="s">
        <v>1176</v>
      </c>
      <c r="I579" s="93" t="s">
        <v>3549</v>
      </c>
      <c r="J579" s="75">
        <v>7402</v>
      </c>
      <c r="K579" s="208"/>
      <c r="L579" s="209"/>
    </row>
    <row r="580" spans="2:12" ht="20.100000000000001" customHeight="1" thickTop="1" x14ac:dyDescent="0.2">
      <c r="B580" s="124"/>
      <c r="C580" s="125" t="s">
        <v>80</v>
      </c>
      <c r="D580" s="124">
        <v>7</v>
      </c>
      <c r="E580" s="126" t="s">
        <v>270</v>
      </c>
      <c r="F580" s="185" t="s">
        <v>1178</v>
      </c>
      <c r="G580" s="198">
        <v>1</v>
      </c>
      <c r="H580" s="125" t="s">
        <v>1177</v>
      </c>
      <c r="I580" s="130" t="s">
        <v>3549</v>
      </c>
      <c r="J580" s="258">
        <v>2133</v>
      </c>
      <c r="K580" s="259"/>
      <c r="L580" s="273"/>
    </row>
    <row r="581" spans="2:12" ht="20.100000000000001" customHeight="1" x14ac:dyDescent="0.2">
      <c r="B581" s="11"/>
      <c r="C581" s="9" t="s">
        <v>80</v>
      </c>
      <c r="D581" s="11"/>
      <c r="E581" s="12" t="str">
        <f>E580</f>
        <v>CIAMIS</v>
      </c>
      <c r="F581" s="167" t="s">
        <v>1179</v>
      </c>
      <c r="G581" s="28">
        <v>2</v>
      </c>
      <c r="H581" s="9" t="s">
        <v>1183</v>
      </c>
      <c r="I581" s="34" t="s">
        <v>3551</v>
      </c>
      <c r="J581" s="74">
        <v>8638</v>
      </c>
      <c r="K581" s="15"/>
      <c r="L581" s="30"/>
    </row>
    <row r="582" spans="2:12" ht="20.100000000000001" customHeight="1" x14ac:dyDescent="0.2">
      <c r="B582" s="11"/>
      <c r="C582" s="9" t="s">
        <v>80</v>
      </c>
      <c r="D582" s="11"/>
      <c r="E582" s="12" t="str">
        <f>E581</f>
        <v>CIAMIS</v>
      </c>
      <c r="F582" s="167" t="s">
        <v>1180</v>
      </c>
      <c r="G582" s="28">
        <v>3</v>
      </c>
      <c r="H582" s="9" t="s">
        <v>1184</v>
      </c>
      <c r="I582" s="34" t="s">
        <v>3549</v>
      </c>
      <c r="J582" s="74">
        <v>4158</v>
      </c>
      <c r="K582" s="15"/>
      <c r="L582" s="30"/>
    </row>
    <row r="583" spans="2:12" ht="20.100000000000001" customHeight="1" x14ac:dyDescent="0.2">
      <c r="B583" s="11"/>
      <c r="C583" s="9" t="s">
        <v>80</v>
      </c>
      <c r="D583" s="11"/>
      <c r="E583" s="12" t="str">
        <f>E582</f>
        <v>CIAMIS</v>
      </c>
      <c r="F583" s="167" t="s">
        <v>1181</v>
      </c>
      <c r="G583" s="28">
        <v>4</v>
      </c>
      <c r="H583" s="9" t="s">
        <v>1185</v>
      </c>
      <c r="I583" s="34" t="s">
        <v>3549</v>
      </c>
      <c r="J583" s="74">
        <v>2205</v>
      </c>
      <c r="K583" s="19"/>
      <c r="L583" s="30"/>
    </row>
    <row r="584" spans="2:12" ht="20.100000000000001" customHeight="1" thickBot="1" x14ac:dyDescent="0.25">
      <c r="B584" s="109"/>
      <c r="C584" s="121" t="s">
        <v>80</v>
      </c>
      <c r="D584" s="109"/>
      <c r="E584" s="110" t="str">
        <f>E583</f>
        <v>CIAMIS</v>
      </c>
      <c r="F584" s="186" t="s">
        <v>1182</v>
      </c>
      <c r="G584" s="200">
        <v>5</v>
      </c>
      <c r="H584" s="121" t="s">
        <v>1186</v>
      </c>
      <c r="I584" s="93" t="s">
        <v>3549</v>
      </c>
      <c r="J584" s="75">
        <v>3934</v>
      </c>
      <c r="K584" s="196"/>
      <c r="L584" s="209"/>
    </row>
    <row r="585" spans="2:12" ht="20.100000000000001" customHeight="1" thickTop="1" x14ac:dyDescent="0.2">
      <c r="B585" s="124"/>
      <c r="C585" s="125" t="s">
        <v>80</v>
      </c>
      <c r="D585" s="124">
        <v>8</v>
      </c>
      <c r="E585" s="126" t="s">
        <v>271</v>
      </c>
      <c r="F585" s="185" t="s">
        <v>1187</v>
      </c>
      <c r="G585" s="198">
        <v>1</v>
      </c>
      <c r="H585" s="125" t="s">
        <v>1192</v>
      </c>
      <c r="I585" s="130" t="s">
        <v>3549</v>
      </c>
      <c r="J585" s="258">
        <v>2154</v>
      </c>
      <c r="K585" s="259"/>
      <c r="L585" s="273"/>
    </row>
    <row r="586" spans="2:12" ht="20.100000000000001" customHeight="1" x14ac:dyDescent="0.2">
      <c r="B586" s="11"/>
      <c r="C586" s="9" t="s">
        <v>80</v>
      </c>
      <c r="D586" s="11"/>
      <c r="E586" s="12" t="str">
        <f>E585</f>
        <v>PANGANDARAN</v>
      </c>
      <c r="F586" s="167" t="s">
        <v>1188</v>
      </c>
      <c r="G586" s="28">
        <v>2</v>
      </c>
      <c r="H586" s="9" t="s">
        <v>1193</v>
      </c>
      <c r="I586" s="34" t="s">
        <v>3549</v>
      </c>
      <c r="J586" s="74">
        <v>2170</v>
      </c>
      <c r="K586" s="19"/>
      <c r="L586" s="30"/>
    </row>
    <row r="587" spans="2:12" ht="20.100000000000001" customHeight="1" x14ac:dyDescent="0.2">
      <c r="B587" s="11"/>
      <c r="C587" s="9" t="s">
        <v>80</v>
      </c>
      <c r="D587" s="11"/>
      <c r="E587" s="12" t="str">
        <f>E586</f>
        <v>PANGANDARAN</v>
      </c>
      <c r="F587" s="167" t="s">
        <v>1189</v>
      </c>
      <c r="G587" s="28">
        <v>3</v>
      </c>
      <c r="H587" s="9" t="s">
        <v>1194</v>
      </c>
      <c r="I587" s="34" t="s">
        <v>3549</v>
      </c>
      <c r="J587" s="74">
        <v>1657</v>
      </c>
      <c r="K587" s="19"/>
      <c r="L587" s="30"/>
    </row>
    <row r="588" spans="2:12" ht="20.100000000000001" customHeight="1" x14ac:dyDescent="0.2">
      <c r="B588" s="11"/>
      <c r="C588" s="9" t="s">
        <v>80</v>
      </c>
      <c r="D588" s="11"/>
      <c r="E588" s="12" t="str">
        <f>E587</f>
        <v>PANGANDARAN</v>
      </c>
      <c r="F588" s="167" t="s">
        <v>1190</v>
      </c>
      <c r="G588" s="28">
        <v>4</v>
      </c>
      <c r="H588" s="9" t="s">
        <v>1195</v>
      </c>
      <c r="I588" s="34" t="s">
        <v>3549</v>
      </c>
      <c r="J588" s="74">
        <v>993</v>
      </c>
      <c r="K588" s="19"/>
      <c r="L588" s="30"/>
    </row>
    <row r="589" spans="2:12" ht="20.100000000000001" customHeight="1" thickBot="1" x14ac:dyDescent="0.25">
      <c r="B589" s="109"/>
      <c r="C589" s="121" t="s">
        <v>80</v>
      </c>
      <c r="D589" s="109"/>
      <c r="E589" s="110" t="str">
        <f>E588</f>
        <v>PANGANDARAN</v>
      </c>
      <c r="F589" s="186" t="s">
        <v>1191</v>
      </c>
      <c r="G589" s="200">
        <v>5</v>
      </c>
      <c r="H589" s="121" t="s">
        <v>1196</v>
      </c>
      <c r="I589" s="93" t="s">
        <v>3549</v>
      </c>
      <c r="J589" s="75">
        <v>2947</v>
      </c>
      <c r="K589" s="196"/>
      <c r="L589" s="209"/>
    </row>
    <row r="590" spans="2:12" ht="20.100000000000001" customHeight="1" thickTop="1" x14ac:dyDescent="0.2">
      <c r="B590" s="301"/>
      <c r="C590" s="125" t="s">
        <v>80</v>
      </c>
      <c r="D590" s="124">
        <v>9</v>
      </c>
      <c r="E590" s="126" t="s">
        <v>272</v>
      </c>
      <c r="F590" s="302" t="s">
        <v>1197</v>
      </c>
      <c r="G590" s="198">
        <v>1</v>
      </c>
      <c r="H590" s="125" t="s">
        <v>1199</v>
      </c>
      <c r="I590" s="130" t="s">
        <v>3549</v>
      </c>
      <c r="J590" s="258">
        <v>5077</v>
      </c>
      <c r="K590" s="259"/>
      <c r="L590" s="273"/>
    </row>
    <row r="591" spans="2:12" s="3" customFormat="1" ht="20.100000000000001" customHeight="1" x14ac:dyDescent="0.2">
      <c r="B591" s="70"/>
      <c r="C591" s="9" t="s">
        <v>80</v>
      </c>
      <c r="D591" s="11"/>
      <c r="E591" s="12" t="str">
        <f t="shared" ref="E591:E597" si="21">E590</f>
        <v>KUNINGAN</v>
      </c>
      <c r="F591" s="168" t="s">
        <v>1197</v>
      </c>
      <c r="G591" s="28">
        <v>2</v>
      </c>
      <c r="H591" s="9" t="s">
        <v>1200</v>
      </c>
      <c r="I591" s="34" t="s">
        <v>3549</v>
      </c>
      <c r="J591" s="74">
        <v>4736</v>
      </c>
      <c r="K591" s="19"/>
      <c r="L591" s="30"/>
    </row>
    <row r="592" spans="2:12" s="3" customFormat="1" ht="20.100000000000001" customHeight="1" x14ac:dyDescent="0.2">
      <c r="B592" s="70"/>
      <c r="C592" s="9" t="s">
        <v>80</v>
      </c>
      <c r="D592" s="11"/>
      <c r="E592" s="12" t="str">
        <f t="shared" si="21"/>
        <v>KUNINGAN</v>
      </c>
      <c r="F592" s="168" t="s">
        <v>1198</v>
      </c>
      <c r="G592" s="28">
        <v>3</v>
      </c>
      <c r="H592" s="9" t="s">
        <v>3680</v>
      </c>
      <c r="I592" s="34" t="s">
        <v>3551</v>
      </c>
      <c r="J592" s="74">
        <v>5254</v>
      </c>
      <c r="K592" s="19"/>
      <c r="L592" s="30"/>
    </row>
    <row r="593" spans="2:12" s="3" customFormat="1" ht="20.100000000000001" customHeight="1" x14ac:dyDescent="0.2">
      <c r="B593" s="70"/>
      <c r="C593" s="9" t="s">
        <v>80</v>
      </c>
      <c r="D593" s="11"/>
      <c r="E593" s="12" t="str">
        <f t="shared" si="21"/>
        <v>KUNINGAN</v>
      </c>
      <c r="F593" s="168" t="s">
        <v>1201</v>
      </c>
      <c r="G593" s="28">
        <v>4</v>
      </c>
      <c r="H593" s="9" t="s">
        <v>1203</v>
      </c>
      <c r="I593" s="34" t="s">
        <v>3549</v>
      </c>
      <c r="J593" s="74">
        <v>10785</v>
      </c>
      <c r="K593" s="15"/>
      <c r="L593" s="30"/>
    </row>
    <row r="594" spans="2:12" s="3" customFormat="1" ht="20.100000000000001" customHeight="1" x14ac:dyDescent="0.2">
      <c r="B594" s="70"/>
      <c r="C594" s="9" t="s">
        <v>80</v>
      </c>
      <c r="D594" s="11"/>
      <c r="E594" s="12" t="str">
        <f t="shared" si="21"/>
        <v>KUNINGAN</v>
      </c>
      <c r="F594" s="168" t="s">
        <v>1201</v>
      </c>
      <c r="G594" s="28">
        <v>5</v>
      </c>
      <c r="H594" s="9" t="s">
        <v>1204</v>
      </c>
      <c r="I594" s="34" t="s">
        <v>3549</v>
      </c>
      <c r="J594" s="74">
        <v>3945</v>
      </c>
      <c r="K594" s="15"/>
      <c r="L594" s="30"/>
    </row>
    <row r="595" spans="2:12" s="3" customFormat="1" ht="20.100000000000001" customHeight="1" x14ac:dyDescent="0.2">
      <c r="B595" s="70"/>
      <c r="C595" s="9" t="s">
        <v>80</v>
      </c>
      <c r="D595" s="11"/>
      <c r="E595" s="12" t="str">
        <f t="shared" si="21"/>
        <v>KUNINGAN</v>
      </c>
      <c r="F595" s="168" t="s">
        <v>1201</v>
      </c>
      <c r="G595" s="28">
        <v>6</v>
      </c>
      <c r="H595" s="9" t="s">
        <v>1205</v>
      </c>
      <c r="I595" s="34" t="s">
        <v>3551</v>
      </c>
      <c r="J595" s="74">
        <v>3548</v>
      </c>
      <c r="K595" s="15"/>
      <c r="L595" s="30"/>
    </row>
    <row r="596" spans="2:12" s="3" customFormat="1" ht="20.100000000000001" customHeight="1" x14ac:dyDescent="0.2">
      <c r="B596" s="70"/>
      <c r="C596" s="9" t="s">
        <v>80</v>
      </c>
      <c r="D596" s="11"/>
      <c r="E596" s="12" t="str">
        <f t="shared" si="21"/>
        <v>KUNINGAN</v>
      </c>
      <c r="F596" s="168" t="s">
        <v>1202</v>
      </c>
      <c r="G596" s="28">
        <v>7</v>
      </c>
      <c r="H596" s="9" t="s">
        <v>1206</v>
      </c>
      <c r="I596" s="34" t="s">
        <v>3549</v>
      </c>
      <c r="J596" s="74">
        <v>5754</v>
      </c>
      <c r="K596" s="15"/>
      <c r="L596" s="30"/>
    </row>
    <row r="597" spans="2:12" s="3" customFormat="1" ht="20.100000000000001" customHeight="1" thickBot="1" x14ac:dyDescent="0.25">
      <c r="B597" s="219"/>
      <c r="C597" s="121" t="s">
        <v>80</v>
      </c>
      <c r="D597" s="109"/>
      <c r="E597" s="110" t="str">
        <f t="shared" si="21"/>
        <v>KUNINGAN</v>
      </c>
      <c r="F597" s="220" t="s">
        <v>1207</v>
      </c>
      <c r="G597" s="200">
        <v>8</v>
      </c>
      <c r="H597" s="121" t="s">
        <v>1208</v>
      </c>
      <c r="I597" s="93" t="s">
        <v>3549</v>
      </c>
      <c r="J597" s="75">
        <v>4246</v>
      </c>
      <c r="K597" s="208"/>
      <c r="L597" s="209"/>
    </row>
    <row r="598" spans="2:12" ht="20.100000000000001" customHeight="1" thickTop="1" x14ac:dyDescent="0.2">
      <c r="B598" s="124"/>
      <c r="C598" s="125" t="s">
        <v>80</v>
      </c>
      <c r="D598" s="124" t="s">
        <v>5</v>
      </c>
      <c r="E598" s="126" t="s">
        <v>273</v>
      </c>
      <c r="F598" s="185" t="s">
        <v>1209</v>
      </c>
      <c r="G598" s="198">
        <v>1</v>
      </c>
      <c r="H598" s="125" t="s">
        <v>1210</v>
      </c>
      <c r="I598" s="130" t="s">
        <v>3549</v>
      </c>
      <c r="J598" s="258">
        <v>10971</v>
      </c>
      <c r="K598" s="259"/>
      <c r="L598" s="273"/>
    </row>
    <row r="599" spans="2:12" ht="20.100000000000001" customHeight="1" x14ac:dyDescent="0.2">
      <c r="B599" s="11"/>
      <c r="C599" s="9" t="s">
        <v>80</v>
      </c>
      <c r="D599" s="11"/>
      <c r="E599" s="12" t="str">
        <f t="shared" ref="E599:E606" si="22">E598</f>
        <v>CIREBON</v>
      </c>
      <c r="F599" s="167" t="s">
        <v>1211</v>
      </c>
      <c r="G599" s="28">
        <v>2</v>
      </c>
      <c r="H599" s="9" t="s">
        <v>1213</v>
      </c>
      <c r="I599" s="34" t="s">
        <v>3549</v>
      </c>
      <c r="J599" s="74">
        <v>11856</v>
      </c>
      <c r="K599" s="19"/>
      <c r="L599" s="30"/>
    </row>
    <row r="600" spans="2:12" ht="20.100000000000001" customHeight="1" x14ac:dyDescent="0.2">
      <c r="B600" s="11"/>
      <c r="C600" s="9" t="s">
        <v>80</v>
      </c>
      <c r="D600" s="11"/>
      <c r="E600" s="12" t="str">
        <f t="shared" si="22"/>
        <v>CIREBON</v>
      </c>
      <c r="F600" s="167" t="s">
        <v>1211</v>
      </c>
      <c r="G600" s="28">
        <v>3</v>
      </c>
      <c r="H600" s="9" t="s">
        <v>1214</v>
      </c>
      <c r="I600" s="34" t="s">
        <v>3549</v>
      </c>
      <c r="J600" s="74">
        <v>7823</v>
      </c>
      <c r="K600" s="19"/>
      <c r="L600" s="30"/>
    </row>
    <row r="601" spans="2:12" ht="20.100000000000001" customHeight="1" x14ac:dyDescent="0.2">
      <c r="B601" s="11"/>
      <c r="C601" s="9" t="s">
        <v>80</v>
      </c>
      <c r="D601" s="11"/>
      <c r="E601" s="12" t="str">
        <f t="shared" si="22"/>
        <v>CIREBON</v>
      </c>
      <c r="F601" s="167" t="s">
        <v>1212</v>
      </c>
      <c r="G601" s="28">
        <v>4</v>
      </c>
      <c r="H601" s="9" t="s">
        <v>1215</v>
      </c>
      <c r="I601" s="34" t="s">
        <v>3549</v>
      </c>
      <c r="J601" s="74">
        <v>6637</v>
      </c>
      <c r="K601" s="19"/>
      <c r="L601" s="30"/>
    </row>
    <row r="602" spans="2:12" ht="20.100000000000001" customHeight="1" x14ac:dyDescent="0.2">
      <c r="B602" s="11"/>
      <c r="C602" s="9" t="s">
        <v>80</v>
      </c>
      <c r="D602" s="11"/>
      <c r="E602" s="12" t="str">
        <f t="shared" si="22"/>
        <v>CIREBON</v>
      </c>
      <c r="F602" s="167" t="s">
        <v>1217</v>
      </c>
      <c r="G602" s="28">
        <v>5</v>
      </c>
      <c r="H602" s="9" t="s">
        <v>1216</v>
      </c>
      <c r="I602" s="34" t="s">
        <v>3549</v>
      </c>
      <c r="J602" s="74">
        <v>11463</v>
      </c>
      <c r="K602" s="19"/>
      <c r="L602" s="30"/>
    </row>
    <row r="603" spans="2:12" ht="20.100000000000001" customHeight="1" x14ac:dyDescent="0.2">
      <c r="B603" s="11"/>
      <c r="C603" s="9" t="s">
        <v>80</v>
      </c>
      <c r="D603" s="11"/>
      <c r="E603" s="12" t="str">
        <f t="shared" si="22"/>
        <v>CIREBON</v>
      </c>
      <c r="F603" s="167" t="s">
        <v>1218</v>
      </c>
      <c r="G603" s="28">
        <v>6</v>
      </c>
      <c r="H603" s="9" t="s">
        <v>1219</v>
      </c>
      <c r="I603" s="34" t="s">
        <v>3551</v>
      </c>
      <c r="J603" s="74">
        <v>10967</v>
      </c>
      <c r="K603" s="19"/>
      <c r="L603" s="30"/>
    </row>
    <row r="604" spans="2:12" ht="20.100000000000001" customHeight="1" x14ac:dyDescent="0.2">
      <c r="B604" s="11"/>
      <c r="C604" s="9" t="s">
        <v>80</v>
      </c>
      <c r="D604" s="11"/>
      <c r="E604" s="12" t="str">
        <f t="shared" si="22"/>
        <v>CIREBON</v>
      </c>
      <c r="F604" s="167" t="s">
        <v>1218</v>
      </c>
      <c r="G604" s="28">
        <v>7</v>
      </c>
      <c r="H604" s="9" t="s">
        <v>1221</v>
      </c>
      <c r="I604" s="34" t="s">
        <v>3549</v>
      </c>
      <c r="J604" s="74">
        <v>8476</v>
      </c>
      <c r="K604" s="19"/>
      <c r="L604" s="30"/>
    </row>
    <row r="605" spans="2:12" ht="20.100000000000001" customHeight="1" x14ac:dyDescent="0.2">
      <c r="B605" s="11"/>
      <c r="C605" s="9" t="s">
        <v>80</v>
      </c>
      <c r="D605" s="11"/>
      <c r="E605" s="12" t="str">
        <f t="shared" si="22"/>
        <v>CIREBON</v>
      </c>
      <c r="F605" s="167" t="s">
        <v>1220</v>
      </c>
      <c r="G605" s="28">
        <v>8</v>
      </c>
      <c r="H605" s="9" t="s">
        <v>1222</v>
      </c>
      <c r="I605" s="34" t="s">
        <v>3549</v>
      </c>
      <c r="J605" s="74">
        <v>8909</v>
      </c>
      <c r="K605" s="19"/>
      <c r="L605" s="30"/>
    </row>
    <row r="606" spans="2:12" ht="20.100000000000001" customHeight="1" thickBot="1" x14ac:dyDescent="0.25">
      <c r="B606" s="109"/>
      <c r="C606" s="121" t="s">
        <v>80</v>
      </c>
      <c r="D606" s="109"/>
      <c r="E606" s="110" t="str">
        <f t="shared" si="22"/>
        <v>CIREBON</v>
      </c>
      <c r="F606" s="186" t="s">
        <v>1223</v>
      </c>
      <c r="G606" s="200">
        <v>9</v>
      </c>
      <c r="H606" s="121" t="s">
        <v>1224</v>
      </c>
      <c r="I606" s="93" t="s">
        <v>3549</v>
      </c>
      <c r="J606" s="75">
        <v>12491</v>
      </c>
      <c r="K606" s="208"/>
      <c r="L606" s="209"/>
    </row>
    <row r="607" spans="2:12" ht="20.100000000000001" customHeight="1" thickTop="1" x14ac:dyDescent="0.2">
      <c r="B607" s="124"/>
      <c r="C607" s="125" t="s">
        <v>80</v>
      </c>
      <c r="D607" s="124" t="s">
        <v>6</v>
      </c>
      <c r="E607" s="126" t="s">
        <v>274</v>
      </c>
      <c r="F607" s="185" t="s">
        <v>1225</v>
      </c>
      <c r="G607" s="257">
        <v>1</v>
      </c>
      <c r="H607" s="125" t="s">
        <v>1230</v>
      </c>
      <c r="I607" s="130" t="s">
        <v>3549</v>
      </c>
      <c r="J607" s="258">
        <v>3779</v>
      </c>
      <c r="K607" s="282"/>
      <c r="L607" s="273"/>
    </row>
    <row r="608" spans="2:12" ht="20.100000000000001" customHeight="1" x14ac:dyDescent="0.2">
      <c r="B608" s="11"/>
      <c r="C608" s="9" t="s">
        <v>80</v>
      </c>
      <c r="D608" s="11"/>
      <c r="E608" s="12" t="str">
        <f>E607</f>
        <v>MAJALENGKA</v>
      </c>
      <c r="F608" s="167" t="s">
        <v>1226</v>
      </c>
      <c r="G608" s="28">
        <v>2</v>
      </c>
      <c r="H608" s="9" t="s">
        <v>1231</v>
      </c>
      <c r="I608" s="34" t="s">
        <v>3549</v>
      </c>
      <c r="J608" s="74">
        <v>6091</v>
      </c>
      <c r="K608" s="15"/>
      <c r="L608" s="30"/>
    </row>
    <row r="609" spans="2:12" ht="20.100000000000001" customHeight="1" x14ac:dyDescent="0.2">
      <c r="B609" s="11"/>
      <c r="C609" s="9" t="s">
        <v>80</v>
      </c>
      <c r="D609" s="11"/>
      <c r="E609" s="12" t="str">
        <f>E608</f>
        <v>MAJALENGKA</v>
      </c>
      <c r="F609" s="167" t="s">
        <v>1227</v>
      </c>
      <c r="G609" s="26">
        <v>3</v>
      </c>
      <c r="H609" s="9" t="s">
        <v>1232</v>
      </c>
      <c r="I609" s="34" t="s">
        <v>3549</v>
      </c>
      <c r="J609" s="74">
        <v>7106</v>
      </c>
      <c r="K609" s="15"/>
      <c r="L609" s="30"/>
    </row>
    <row r="610" spans="2:12" ht="20.100000000000001" customHeight="1" x14ac:dyDescent="0.2">
      <c r="B610" s="11"/>
      <c r="C610" s="9" t="s">
        <v>80</v>
      </c>
      <c r="D610" s="11"/>
      <c r="E610" s="12" t="str">
        <f>E609</f>
        <v>MAJALENGKA</v>
      </c>
      <c r="F610" s="167" t="s">
        <v>1227</v>
      </c>
      <c r="G610" s="28">
        <v>4</v>
      </c>
      <c r="H610" s="9" t="s">
        <v>1233</v>
      </c>
      <c r="I610" s="34" t="s">
        <v>3549</v>
      </c>
      <c r="J610" s="74">
        <v>4840</v>
      </c>
      <c r="K610" s="15"/>
      <c r="L610" s="30"/>
    </row>
    <row r="611" spans="2:12" ht="20.100000000000001" customHeight="1" x14ac:dyDescent="0.2">
      <c r="B611" s="11"/>
      <c r="C611" s="9" t="s">
        <v>80</v>
      </c>
      <c r="D611" s="11"/>
      <c r="E611" s="12" t="str">
        <f>E610</f>
        <v>MAJALENGKA</v>
      </c>
      <c r="F611" s="167" t="s">
        <v>1228</v>
      </c>
      <c r="G611" s="26">
        <v>5</v>
      </c>
      <c r="H611" s="114" t="s">
        <v>1234</v>
      </c>
      <c r="I611" s="34" t="s">
        <v>3549</v>
      </c>
      <c r="J611" s="74">
        <v>4330</v>
      </c>
      <c r="K611" s="15"/>
      <c r="L611" s="30"/>
    </row>
    <row r="612" spans="2:12" ht="20.100000000000001" customHeight="1" thickBot="1" x14ac:dyDescent="0.25">
      <c r="B612" s="109"/>
      <c r="C612" s="121" t="s">
        <v>80</v>
      </c>
      <c r="D612" s="109"/>
      <c r="E612" s="110" t="str">
        <f>E611</f>
        <v>MAJALENGKA</v>
      </c>
      <c r="F612" s="186" t="s">
        <v>1229</v>
      </c>
      <c r="G612" s="200">
        <v>6</v>
      </c>
      <c r="H612" s="121" t="s">
        <v>1235</v>
      </c>
      <c r="I612" s="93" t="s">
        <v>3549</v>
      </c>
      <c r="J612" s="75">
        <v>3980</v>
      </c>
      <c r="K612" s="208"/>
      <c r="L612" s="209"/>
    </row>
    <row r="613" spans="2:12" ht="20.100000000000001" customHeight="1" thickTop="1" x14ac:dyDescent="0.2">
      <c r="B613" s="124"/>
      <c r="C613" s="125" t="s">
        <v>80</v>
      </c>
      <c r="D613" s="124" t="s">
        <v>7</v>
      </c>
      <c r="E613" s="126" t="s">
        <v>275</v>
      </c>
      <c r="F613" s="185" t="s">
        <v>1236</v>
      </c>
      <c r="G613" s="257">
        <v>1</v>
      </c>
      <c r="H613" s="125" t="s">
        <v>4340</v>
      </c>
      <c r="I613" s="130" t="s">
        <v>3549</v>
      </c>
      <c r="J613" s="258">
        <v>4710</v>
      </c>
      <c r="K613" s="259"/>
      <c r="L613" s="273"/>
    </row>
    <row r="614" spans="2:12" ht="20.100000000000001" customHeight="1" x14ac:dyDescent="0.2">
      <c r="B614" s="11"/>
      <c r="C614" s="9" t="s">
        <v>80</v>
      </c>
      <c r="D614" s="11"/>
      <c r="E614" s="12" t="str">
        <f>E613</f>
        <v>SUMEDANG</v>
      </c>
      <c r="F614" s="167" t="s">
        <v>1237</v>
      </c>
      <c r="G614" s="26">
        <v>2</v>
      </c>
      <c r="H614" s="9" t="s">
        <v>4341</v>
      </c>
      <c r="I614" s="34" t="s">
        <v>3549</v>
      </c>
      <c r="J614" s="74">
        <v>3040</v>
      </c>
      <c r="K614" s="19"/>
      <c r="L614" s="30"/>
    </row>
    <row r="615" spans="2:12" ht="20.100000000000001" customHeight="1" x14ac:dyDescent="0.2">
      <c r="B615" s="11"/>
      <c r="C615" s="9" t="s">
        <v>80</v>
      </c>
      <c r="D615" s="11"/>
      <c r="E615" s="12" t="str">
        <f>E614</f>
        <v>SUMEDANG</v>
      </c>
      <c r="F615" s="167" t="s">
        <v>1238</v>
      </c>
      <c r="G615" s="26">
        <v>3</v>
      </c>
      <c r="H615" s="9" t="s">
        <v>1242</v>
      </c>
      <c r="I615" s="34" t="s">
        <v>3549</v>
      </c>
      <c r="J615" s="74">
        <v>3830</v>
      </c>
      <c r="K615" s="19"/>
      <c r="L615" s="30"/>
    </row>
    <row r="616" spans="2:12" ht="20.100000000000001" customHeight="1" x14ac:dyDescent="0.2">
      <c r="B616" s="11"/>
      <c r="C616" s="9" t="s">
        <v>80</v>
      </c>
      <c r="D616" s="11"/>
      <c r="E616" s="12" t="str">
        <f>E615</f>
        <v>SUMEDANG</v>
      </c>
      <c r="F616" s="167" t="s">
        <v>1239</v>
      </c>
      <c r="G616" s="26">
        <v>4</v>
      </c>
      <c r="H616" s="9" t="s">
        <v>4342</v>
      </c>
      <c r="I616" s="34" t="s">
        <v>3549</v>
      </c>
      <c r="J616" s="74">
        <v>4140</v>
      </c>
      <c r="K616" s="19"/>
      <c r="L616" s="30"/>
    </row>
    <row r="617" spans="2:12" ht="20.100000000000001" customHeight="1" x14ac:dyDescent="0.2">
      <c r="B617" s="11"/>
      <c r="C617" s="9" t="s">
        <v>80</v>
      </c>
      <c r="D617" s="11"/>
      <c r="E617" s="12" t="str">
        <f>E616</f>
        <v>SUMEDANG</v>
      </c>
      <c r="F617" s="167" t="s">
        <v>1240</v>
      </c>
      <c r="G617" s="26">
        <v>5</v>
      </c>
      <c r="H617" s="9" t="s">
        <v>4343</v>
      </c>
      <c r="I617" s="34" t="s">
        <v>3549</v>
      </c>
      <c r="J617" s="74">
        <v>4205</v>
      </c>
      <c r="K617" s="19"/>
      <c r="L617" s="30"/>
    </row>
    <row r="618" spans="2:12" ht="20.100000000000001" customHeight="1" thickBot="1" x14ac:dyDescent="0.25">
      <c r="B618" s="109"/>
      <c r="C618" s="121" t="s">
        <v>80</v>
      </c>
      <c r="D618" s="109"/>
      <c r="E618" s="110" t="str">
        <f>E617</f>
        <v>SUMEDANG</v>
      </c>
      <c r="F618" s="186" t="s">
        <v>1241</v>
      </c>
      <c r="G618" s="190">
        <v>6</v>
      </c>
      <c r="H618" s="121" t="s">
        <v>4344</v>
      </c>
      <c r="I618" s="93" t="s">
        <v>3549</v>
      </c>
      <c r="J618" s="75">
        <v>3535</v>
      </c>
      <c r="K618" s="196"/>
      <c r="L618" s="209"/>
    </row>
    <row r="619" spans="2:12" ht="20.100000000000001" customHeight="1" thickTop="1" x14ac:dyDescent="0.2">
      <c r="B619" s="124"/>
      <c r="C619" s="125" t="s">
        <v>80</v>
      </c>
      <c r="D619" s="124" t="s">
        <v>8</v>
      </c>
      <c r="E619" s="126" t="s">
        <v>276</v>
      </c>
      <c r="F619" s="185" t="s">
        <v>1243</v>
      </c>
      <c r="G619" s="198">
        <v>1</v>
      </c>
      <c r="H619" s="125" t="s">
        <v>1245</v>
      </c>
      <c r="I619" s="130" t="s">
        <v>3551</v>
      </c>
      <c r="J619" s="258">
        <v>9191</v>
      </c>
      <c r="K619" s="259"/>
      <c r="L619" s="124"/>
    </row>
    <row r="620" spans="2:12" ht="20.100000000000001" customHeight="1" x14ac:dyDescent="0.2">
      <c r="B620" s="11"/>
      <c r="C620" s="9" t="s">
        <v>80</v>
      </c>
      <c r="D620" s="11"/>
      <c r="E620" s="12" t="str">
        <f t="shared" ref="E620:E628" si="23">E619</f>
        <v>INDRAMAYU</v>
      </c>
      <c r="F620" s="167" t="s">
        <v>1243</v>
      </c>
      <c r="G620" s="28">
        <v>2</v>
      </c>
      <c r="H620" s="9" t="s">
        <v>1246</v>
      </c>
      <c r="I620" s="34" t="s">
        <v>3549</v>
      </c>
      <c r="J620" s="74">
        <v>8386</v>
      </c>
      <c r="K620" s="19"/>
      <c r="L620" s="11"/>
    </row>
    <row r="621" spans="2:12" ht="20.100000000000001" customHeight="1" x14ac:dyDescent="0.2">
      <c r="B621" s="11"/>
      <c r="C621" s="9" t="s">
        <v>80</v>
      </c>
      <c r="D621" s="11"/>
      <c r="E621" s="12" t="str">
        <f t="shared" si="23"/>
        <v>INDRAMAYU</v>
      </c>
      <c r="F621" s="167" t="s">
        <v>1244</v>
      </c>
      <c r="G621" s="28">
        <v>3</v>
      </c>
      <c r="H621" s="9" t="s">
        <v>1247</v>
      </c>
      <c r="I621" s="34" t="s">
        <v>3549</v>
      </c>
      <c r="J621" s="74">
        <v>7475</v>
      </c>
      <c r="K621" s="19"/>
      <c r="L621" s="11"/>
    </row>
    <row r="622" spans="2:12" ht="20.100000000000001" customHeight="1" x14ac:dyDescent="0.2">
      <c r="B622" s="11"/>
      <c r="C622" s="9" t="s">
        <v>80</v>
      </c>
      <c r="D622" s="11"/>
      <c r="E622" s="12" t="str">
        <f t="shared" si="23"/>
        <v>INDRAMAYU</v>
      </c>
      <c r="F622" s="167" t="s">
        <v>1244</v>
      </c>
      <c r="G622" s="28">
        <v>4</v>
      </c>
      <c r="H622" s="9" t="s">
        <v>1248</v>
      </c>
      <c r="I622" s="34" t="s">
        <v>3551</v>
      </c>
      <c r="J622" s="74">
        <v>5722</v>
      </c>
      <c r="K622" s="19"/>
      <c r="L622" s="11"/>
    </row>
    <row r="623" spans="2:12" ht="20.100000000000001" customHeight="1" x14ac:dyDescent="0.2">
      <c r="B623" s="11"/>
      <c r="C623" s="9" t="s">
        <v>80</v>
      </c>
      <c r="D623" s="11"/>
      <c r="E623" s="12" t="str">
        <f t="shared" si="23"/>
        <v>INDRAMAYU</v>
      </c>
      <c r="F623" s="167" t="s">
        <v>1249</v>
      </c>
      <c r="G623" s="28">
        <v>5</v>
      </c>
      <c r="H623" s="9" t="s">
        <v>1250</v>
      </c>
      <c r="I623" s="34" t="s">
        <v>3549</v>
      </c>
      <c r="J623" s="74">
        <v>6914</v>
      </c>
      <c r="K623" s="19"/>
      <c r="L623" s="11"/>
    </row>
    <row r="624" spans="2:12" ht="20.100000000000001" customHeight="1" x14ac:dyDescent="0.2">
      <c r="B624" s="11"/>
      <c r="C624" s="9" t="s">
        <v>80</v>
      </c>
      <c r="D624" s="11"/>
      <c r="E624" s="12" t="str">
        <f t="shared" si="23"/>
        <v>INDRAMAYU</v>
      </c>
      <c r="F624" s="167" t="s">
        <v>1249</v>
      </c>
      <c r="G624" s="28">
        <v>6</v>
      </c>
      <c r="H624" s="9" t="s">
        <v>1252</v>
      </c>
      <c r="I624" s="34" t="s">
        <v>3549</v>
      </c>
      <c r="J624" s="74">
        <v>4655</v>
      </c>
      <c r="K624" s="19"/>
      <c r="L624" s="11"/>
    </row>
    <row r="625" spans="2:12" ht="20.100000000000001" customHeight="1" x14ac:dyDescent="0.2">
      <c r="B625" s="11"/>
      <c r="C625" s="9" t="s">
        <v>80</v>
      </c>
      <c r="D625" s="11"/>
      <c r="E625" s="12" t="str">
        <f t="shared" si="23"/>
        <v>INDRAMAYU</v>
      </c>
      <c r="F625" s="167" t="s">
        <v>1251</v>
      </c>
      <c r="G625" s="28">
        <v>7</v>
      </c>
      <c r="H625" s="9" t="s">
        <v>1253</v>
      </c>
      <c r="I625" s="34" t="s">
        <v>3549</v>
      </c>
      <c r="J625" s="74">
        <v>5098</v>
      </c>
      <c r="K625" s="15"/>
      <c r="L625" s="11"/>
    </row>
    <row r="626" spans="2:12" ht="20.100000000000001" customHeight="1" x14ac:dyDescent="0.2">
      <c r="B626" s="11"/>
      <c r="C626" s="9" t="s">
        <v>80</v>
      </c>
      <c r="D626" s="11"/>
      <c r="E626" s="12" t="str">
        <f t="shared" si="23"/>
        <v>INDRAMAYU</v>
      </c>
      <c r="F626" s="167" t="s">
        <v>1254</v>
      </c>
      <c r="G626" s="28">
        <v>8</v>
      </c>
      <c r="H626" s="9" t="s">
        <v>1256</v>
      </c>
      <c r="I626" s="34" t="s">
        <v>3549</v>
      </c>
      <c r="J626" s="74">
        <v>5706</v>
      </c>
      <c r="K626" s="15"/>
      <c r="L626" s="11"/>
    </row>
    <row r="627" spans="2:12" ht="20.100000000000001" customHeight="1" x14ac:dyDescent="0.2">
      <c r="B627" s="11"/>
      <c r="C627" s="9" t="s">
        <v>80</v>
      </c>
      <c r="D627" s="11"/>
      <c r="E627" s="12" t="str">
        <f t="shared" si="23"/>
        <v>INDRAMAYU</v>
      </c>
      <c r="F627" s="167" t="s">
        <v>1255</v>
      </c>
      <c r="G627" s="28">
        <v>9</v>
      </c>
      <c r="H627" s="9" t="s">
        <v>1257</v>
      </c>
      <c r="I627" s="34" t="s">
        <v>3551</v>
      </c>
      <c r="J627" s="74">
        <v>10860</v>
      </c>
      <c r="K627" s="15"/>
      <c r="L627" s="11"/>
    </row>
    <row r="628" spans="2:12" ht="20.100000000000001" customHeight="1" thickBot="1" x14ac:dyDescent="0.25">
      <c r="B628" s="109"/>
      <c r="C628" s="121" t="s">
        <v>80</v>
      </c>
      <c r="D628" s="109"/>
      <c r="E628" s="110" t="str">
        <f t="shared" si="23"/>
        <v>INDRAMAYU</v>
      </c>
      <c r="F628" s="186" t="s">
        <v>1255</v>
      </c>
      <c r="G628" s="200">
        <v>10</v>
      </c>
      <c r="H628" s="121" t="s">
        <v>1258</v>
      </c>
      <c r="I628" s="93" t="s">
        <v>3549</v>
      </c>
      <c r="J628" s="75">
        <v>6820</v>
      </c>
      <c r="K628" s="208"/>
      <c r="L628" s="109"/>
    </row>
    <row r="629" spans="2:12" ht="20.100000000000001" customHeight="1" thickTop="1" x14ac:dyDescent="0.2">
      <c r="B629" s="124"/>
      <c r="C629" s="125" t="s">
        <v>80</v>
      </c>
      <c r="D629" s="124" t="s">
        <v>9</v>
      </c>
      <c r="E629" s="126" t="s">
        <v>277</v>
      </c>
      <c r="F629" s="185" t="s">
        <v>1259</v>
      </c>
      <c r="G629" s="198">
        <v>1</v>
      </c>
      <c r="H629" s="125" t="s">
        <v>1264</v>
      </c>
      <c r="I629" s="130" t="s">
        <v>3549</v>
      </c>
      <c r="J629" s="258">
        <v>6758</v>
      </c>
      <c r="K629" s="259"/>
      <c r="L629" s="273"/>
    </row>
    <row r="630" spans="2:12" ht="20.100000000000001" customHeight="1" x14ac:dyDescent="0.2">
      <c r="B630" s="11"/>
      <c r="C630" s="9" t="s">
        <v>80</v>
      </c>
      <c r="D630" s="11"/>
      <c r="E630" s="12" t="str">
        <f>E629</f>
        <v>SUBANG</v>
      </c>
      <c r="F630" s="167" t="s">
        <v>1260</v>
      </c>
      <c r="G630" s="28">
        <v>2</v>
      </c>
      <c r="H630" s="9" t="s">
        <v>1265</v>
      </c>
      <c r="I630" s="34" t="s">
        <v>3549</v>
      </c>
      <c r="J630" s="74">
        <v>8755</v>
      </c>
      <c r="K630" s="19"/>
      <c r="L630" s="30"/>
    </row>
    <row r="631" spans="2:12" ht="20.100000000000001" customHeight="1" x14ac:dyDescent="0.2">
      <c r="B631" s="11"/>
      <c r="C631" s="9" t="s">
        <v>80</v>
      </c>
      <c r="D631" s="11"/>
      <c r="E631" s="12" t="str">
        <f>E630</f>
        <v>SUBANG</v>
      </c>
      <c r="F631" s="167" t="s">
        <v>1261</v>
      </c>
      <c r="G631" s="28">
        <v>3</v>
      </c>
      <c r="H631" s="9" t="s">
        <v>1267</v>
      </c>
      <c r="I631" s="34" t="s">
        <v>3551</v>
      </c>
      <c r="J631" s="74">
        <v>8760</v>
      </c>
      <c r="K631" s="19"/>
      <c r="L631" s="30"/>
    </row>
    <row r="632" spans="2:12" ht="20.100000000000001" customHeight="1" x14ac:dyDescent="0.2">
      <c r="B632" s="11"/>
      <c r="C632" s="9" t="s">
        <v>80</v>
      </c>
      <c r="D632" s="11"/>
      <c r="E632" s="12" t="str">
        <f>E631</f>
        <v>SUBANG</v>
      </c>
      <c r="F632" s="167" t="s">
        <v>1262</v>
      </c>
      <c r="G632" s="28">
        <v>4</v>
      </c>
      <c r="H632" s="9" t="s">
        <v>1268</v>
      </c>
      <c r="I632" s="34" t="s">
        <v>3549</v>
      </c>
      <c r="J632" s="74">
        <v>4479</v>
      </c>
      <c r="K632" s="19"/>
      <c r="L632" s="30"/>
    </row>
    <row r="633" spans="2:12" ht="20.100000000000001" customHeight="1" x14ac:dyDescent="0.2">
      <c r="B633" s="11"/>
      <c r="C633" s="9" t="s">
        <v>80</v>
      </c>
      <c r="D633" s="11"/>
      <c r="E633" s="12" t="str">
        <f>E632</f>
        <v>SUBANG</v>
      </c>
      <c r="F633" s="167" t="s">
        <v>1263</v>
      </c>
      <c r="G633" s="28">
        <v>5</v>
      </c>
      <c r="H633" s="9" t="s">
        <v>1269</v>
      </c>
      <c r="I633" s="34" t="s">
        <v>3549</v>
      </c>
      <c r="J633" s="74">
        <v>4615</v>
      </c>
      <c r="K633" s="15"/>
      <c r="L633" s="30"/>
    </row>
    <row r="634" spans="2:12" ht="20.100000000000001" customHeight="1" thickBot="1" x14ac:dyDescent="0.25">
      <c r="B634" s="109"/>
      <c r="C634" s="121" t="s">
        <v>80</v>
      </c>
      <c r="D634" s="109"/>
      <c r="E634" s="110" t="str">
        <f>E633</f>
        <v>SUBANG</v>
      </c>
      <c r="F634" s="186" t="s">
        <v>1266</v>
      </c>
      <c r="G634" s="200">
        <v>6</v>
      </c>
      <c r="H634" s="121" t="s">
        <v>1270</v>
      </c>
      <c r="I634" s="93" t="s">
        <v>3551</v>
      </c>
      <c r="J634" s="75">
        <v>3100</v>
      </c>
      <c r="K634" s="196"/>
      <c r="L634" s="209"/>
    </row>
    <row r="635" spans="2:12" ht="20.100000000000001" customHeight="1" thickTop="1" x14ac:dyDescent="0.2">
      <c r="B635" s="124"/>
      <c r="C635" s="125" t="s">
        <v>80</v>
      </c>
      <c r="D635" s="124" t="s">
        <v>10</v>
      </c>
      <c r="E635" s="126" t="s">
        <v>278</v>
      </c>
      <c r="F635" s="185" t="s">
        <v>1271</v>
      </c>
      <c r="G635" s="198">
        <v>1</v>
      </c>
      <c r="H635" s="125" t="s">
        <v>1272</v>
      </c>
      <c r="I635" s="130" t="s">
        <v>3549</v>
      </c>
      <c r="J635" s="258">
        <v>3662</v>
      </c>
      <c r="K635" s="259"/>
      <c r="L635" s="273"/>
    </row>
    <row r="636" spans="2:12" ht="20.100000000000001" customHeight="1" x14ac:dyDescent="0.2">
      <c r="B636" s="11"/>
      <c r="C636" s="9" t="s">
        <v>80</v>
      </c>
      <c r="D636" s="11"/>
      <c r="E636" s="12" t="str">
        <f>E635</f>
        <v>PURWAKARTA</v>
      </c>
      <c r="F636" s="167" t="s">
        <v>1274</v>
      </c>
      <c r="G636" s="26">
        <v>2</v>
      </c>
      <c r="H636" s="9" t="s">
        <v>1273</v>
      </c>
      <c r="I636" s="34" t="s">
        <v>3549</v>
      </c>
      <c r="J636" s="74">
        <v>5245</v>
      </c>
      <c r="K636" s="19"/>
      <c r="L636" s="30"/>
    </row>
    <row r="637" spans="2:12" ht="20.100000000000001" customHeight="1" x14ac:dyDescent="0.2">
      <c r="B637" s="11"/>
      <c r="C637" s="9" t="s">
        <v>80</v>
      </c>
      <c r="D637" s="11"/>
      <c r="E637" s="12" t="str">
        <f>E636</f>
        <v>PURWAKARTA</v>
      </c>
      <c r="F637" s="167" t="s">
        <v>1275</v>
      </c>
      <c r="G637" s="28">
        <v>3</v>
      </c>
      <c r="H637" s="9" t="s">
        <v>1277</v>
      </c>
      <c r="I637" s="34" t="s">
        <v>3549</v>
      </c>
      <c r="J637" s="74">
        <v>3965</v>
      </c>
      <c r="K637" s="15"/>
      <c r="L637" s="30"/>
    </row>
    <row r="638" spans="2:12" ht="20.100000000000001" customHeight="1" x14ac:dyDescent="0.2">
      <c r="B638" s="11"/>
      <c r="C638" s="9" t="s">
        <v>80</v>
      </c>
      <c r="D638" s="11"/>
      <c r="E638" s="12" t="str">
        <f>E637</f>
        <v>PURWAKARTA</v>
      </c>
      <c r="F638" s="167" t="s">
        <v>1276</v>
      </c>
      <c r="G638" s="28">
        <v>4</v>
      </c>
      <c r="H638" s="9" t="s">
        <v>1278</v>
      </c>
      <c r="I638" s="34" t="s">
        <v>3549</v>
      </c>
      <c r="J638" s="74">
        <v>6495</v>
      </c>
      <c r="K638" s="15"/>
      <c r="L638" s="30"/>
    </row>
    <row r="639" spans="2:12" ht="20.100000000000001" customHeight="1" thickBot="1" x14ac:dyDescent="0.25">
      <c r="B639" s="109"/>
      <c r="C639" s="121" t="s">
        <v>80</v>
      </c>
      <c r="D639" s="109"/>
      <c r="E639" s="110" t="str">
        <f>E638</f>
        <v>PURWAKARTA</v>
      </c>
      <c r="F639" s="186" t="s">
        <v>1276</v>
      </c>
      <c r="G639" s="200">
        <v>5</v>
      </c>
      <c r="H639" s="121" t="s">
        <v>1279</v>
      </c>
      <c r="I639" s="93" t="s">
        <v>3549</v>
      </c>
      <c r="J639" s="75">
        <v>2008</v>
      </c>
      <c r="K639" s="208"/>
      <c r="L639" s="209"/>
    </row>
    <row r="640" spans="2:12" ht="20.100000000000001" customHeight="1" thickTop="1" x14ac:dyDescent="0.2">
      <c r="B640" s="124"/>
      <c r="C640" s="125" t="s">
        <v>80</v>
      </c>
      <c r="D640" s="124" t="s">
        <v>11</v>
      </c>
      <c r="E640" s="126" t="s">
        <v>279</v>
      </c>
      <c r="F640" s="185" t="s">
        <v>1280</v>
      </c>
      <c r="G640" s="198">
        <v>1</v>
      </c>
      <c r="H640" s="125" t="s">
        <v>1286</v>
      </c>
      <c r="I640" s="130" t="s">
        <v>3549</v>
      </c>
      <c r="J640" s="258">
        <v>4317</v>
      </c>
      <c r="K640" s="259"/>
      <c r="L640" s="124"/>
    </row>
    <row r="641" spans="2:12" ht="20.100000000000001" customHeight="1" x14ac:dyDescent="0.2">
      <c r="B641" s="11"/>
      <c r="C641" s="9" t="s">
        <v>80</v>
      </c>
      <c r="D641" s="11"/>
      <c r="E641" s="12" t="str">
        <f>E640</f>
        <v>KARAWANG</v>
      </c>
      <c r="F641" s="167" t="s">
        <v>1281</v>
      </c>
      <c r="G641" s="28">
        <v>2</v>
      </c>
      <c r="H641" s="9" t="s">
        <v>1287</v>
      </c>
      <c r="I641" s="34" t="s">
        <v>3549</v>
      </c>
      <c r="J641" s="74">
        <v>4862</v>
      </c>
      <c r="K641" s="19"/>
      <c r="L641" s="11"/>
    </row>
    <row r="642" spans="2:12" ht="20.100000000000001" customHeight="1" x14ac:dyDescent="0.2">
      <c r="B642" s="11"/>
      <c r="C642" s="9" t="s">
        <v>80</v>
      </c>
      <c r="D642" s="11"/>
      <c r="E642" s="12" t="str">
        <f>E641</f>
        <v>KARAWANG</v>
      </c>
      <c r="F642" s="167" t="s">
        <v>1282</v>
      </c>
      <c r="G642" s="28">
        <v>3</v>
      </c>
      <c r="H642" s="9" t="s">
        <v>1288</v>
      </c>
      <c r="I642" s="34" t="s">
        <v>3549</v>
      </c>
      <c r="J642" s="74">
        <v>11618</v>
      </c>
      <c r="K642" s="19"/>
      <c r="L642" s="11"/>
    </row>
    <row r="643" spans="2:12" ht="20.100000000000001" customHeight="1" x14ac:dyDescent="0.2">
      <c r="B643" s="11"/>
      <c r="C643" s="9" t="s">
        <v>80</v>
      </c>
      <c r="D643" s="11"/>
      <c r="E643" s="12" t="str">
        <f>E642</f>
        <v>KARAWANG</v>
      </c>
      <c r="F643" s="167" t="s">
        <v>1283</v>
      </c>
      <c r="G643" s="28">
        <v>4</v>
      </c>
      <c r="H643" s="9" t="s">
        <v>1289</v>
      </c>
      <c r="I643" s="34" t="s">
        <v>3549</v>
      </c>
      <c r="J643" s="74">
        <v>14599</v>
      </c>
      <c r="K643" s="15"/>
      <c r="L643" s="11"/>
    </row>
    <row r="644" spans="2:12" ht="20.100000000000001" customHeight="1" x14ac:dyDescent="0.2">
      <c r="B644" s="11"/>
      <c r="C644" s="9" t="s">
        <v>80</v>
      </c>
      <c r="D644" s="11"/>
      <c r="E644" s="12" t="str">
        <f>E643</f>
        <v>KARAWANG</v>
      </c>
      <c r="F644" s="167" t="s">
        <v>1284</v>
      </c>
      <c r="G644" s="28">
        <v>5</v>
      </c>
      <c r="H644" s="9" t="s">
        <v>3681</v>
      </c>
      <c r="I644" s="34" t="s">
        <v>3551</v>
      </c>
      <c r="J644" s="74">
        <v>11184</v>
      </c>
      <c r="K644" s="15"/>
      <c r="L644" s="11"/>
    </row>
    <row r="645" spans="2:12" ht="20.100000000000001" customHeight="1" thickBot="1" x14ac:dyDescent="0.25">
      <c r="B645" s="109"/>
      <c r="C645" s="121" t="s">
        <v>80</v>
      </c>
      <c r="D645" s="109"/>
      <c r="E645" s="110" t="str">
        <f>E644</f>
        <v>KARAWANG</v>
      </c>
      <c r="F645" s="186" t="s">
        <v>1285</v>
      </c>
      <c r="G645" s="200">
        <v>6</v>
      </c>
      <c r="H645" s="121" t="s">
        <v>1290</v>
      </c>
      <c r="I645" s="93" t="s">
        <v>3549</v>
      </c>
      <c r="J645" s="75">
        <v>5127</v>
      </c>
      <c r="K645" s="208"/>
      <c r="L645" s="109"/>
    </row>
    <row r="646" spans="2:12" ht="20.100000000000001" customHeight="1" thickTop="1" x14ac:dyDescent="0.2">
      <c r="B646" s="124"/>
      <c r="C646" s="125" t="s">
        <v>80</v>
      </c>
      <c r="D646" s="124" t="s">
        <v>12</v>
      </c>
      <c r="E646" s="126" t="s">
        <v>280</v>
      </c>
      <c r="F646" s="131" t="s">
        <v>1291</v>
      </c>
      <c r="G646" s="198">
        <v>1</v>
      </c>
      <c r="H646" s="125" t="s">
        <v>1298</v>
      </c>
      <c r="I646" s="130" t="s">
        <v>3549</v>
      </c>
      <c r="J646" s="258">
        <v>3769</v>
      </c>
      <c r="K646" s="259"/>
      <c r="L646" s="124"/>
    </row>
    <row r="647" spans="2:12" ht="20.100000000000001" customHeight="1" x14ac:dyDescent="0.2">
      <c r="B647" s="11"/>
      <c r="C647" s="9" t="s">
        <v>80</v>
      </c>
      <c r="D647" s="11"/>
      <c r="E647" s="12" t="str">
        <f t="shared" ref="E647:E652" si="24">E646</f>
        <v>BEKASI</v>
      </c>
      <c r="F647" s="63" t="s">
        <v>1292</v>
      </c>
      <c r="G647" s="28">
        <v>2</v>
      </c>
      <c r="H647" s="9" t="s">
        <v>1299</v>
      </c>
      <c r="I647" s="34" t="s">
        <v>3549</v>
      </c>
      <c r="J647" s="74">
        <v>7362</v>
      </c>
      <c r="K647" s="19"/>
      <c r="L647" s="11"/>
    </row>
    <row r="648" spans="2:12" ht="20.100000000000001" customHeight="1" x14ac:dyDescent="0.2">
      <c r="B648" s="11"/>
      <c r="C648" s="9" t="s">
        <v>80</v>
      </c>
      <c r="D648" s="11"/>
      <c r="E648" s="12" t="str">
        <f t="shared" si="24"/>
        <v>BEKASI</v>
      </c>
      <c r="F648" s="63" t="s">
        <v>1293</v>
      </c>
      <c r="G648" s="28">
        <v>3</v>
      </c>
      <c r="H648" s="9" t="s">
        <v>1300</v>
      </c>
      <c r="I648" s="34" t="s">
        <v>3549</v>
      </c>
      <c r="J648" s="74">
        <v>5711</v>
      </c>
      <c r="K648" s="19"/>
      <c r="L648" s="11"/>
    </row>
    <row r="649" spans="2:12" ht="20.100000000000001" customHeight="1" x14ac:dyDescent="0.2">
      <c r="B649" s="11"/>
      <c r="C649" s="9" t="s">
        <v>80</v>
      </c>
      <c r="D649" s="11"/>
      <c r="E649" s="12" t="str">
        <f t="shared" si="24"/>
        <v>BEKASI</v>
      </c>
      <c r="F649" s="63" t="s">
        <v>1294</v>
      </c>
      <c r="G649" s="28">
        <v>4</v>
      </c>
      <c r="H649" s="9" t="s">
        <v>1301</v>
      </c>
      <c r="I649" s="34" t="s">
        <v>3549</v>
      </c>
      <c r="J649" s="74">
        <v>9040</v>
      </c>
      <c r="K649" s="19"/>
      <c r="L649" s="11"/>
    </row>
    <row r="650" spans="2:12" ht="20.100000000000001" customHeight="1" x14ac:dyDescent="0.2">
      <c r="B650" s="11"/>
      <c r="C650" s="9" t="s">
        <v>80</v>
      </c>
      <c r="D650" s="11"/>
      <c r="E650" s="12" t="str">
        <f t="shared" si="24"/>
        <v>BEKASI</v>
      </c>
      <c r="F650" s="63" t="s">
        <v>1295</v>
      </c>
      <c r="G650" s="28">
        <v>5</v>
      </c>
      <c r="H650" s="9" t="s">
        <v>1302</v>
      </c>
      <c r="I650" s="34" t="s">
        <v>3549</v>
      </c>
      <c r="J650" s="74">
        <v>7454</v>
      </c>
      <c r="K650" s="19"/>
      <c r="L650" s="11"/>
    </row>
    <row r="651" spans="2:12" ht="20.100000000000001" customHeight="1" x14ac:dyDescent="0.2">
      <c r="B651" s="11"/>
      <c r="C651" s="9" t="s">
        <v>80</v>
      </c>
      <c r="D651" s="11"/>
      <c r="E651" s="12" t="str">
        <f t="shared" si="24"/>
        <v>BEKASI</v>
      </c>
      <c r="F651" s="63" t="s">
        <v>1296</v>
      </c>
      <c r="G651" s="28">
        <v>6</v>
      </c>
      <c r="H651" s="9" t="s">
        <v>1303</v>
      </c>
      <c r="I651" s="34" t="s">
        <v>3549</v>
      </c>
      <c r="J651" s="74">
        <v>7992</v>
      </c>
      <c r="K651" s="19"/>
      <c r="L651" s="11"/>
    </row>
    <row r="652" spans="2:12" ht="20.100000000000001" customHeight="1" thickBot="1" x14ac:dyDescent="0.25">
      <c r="B652" s="109"/>
      <c r="C652" s="121" t="s">
        <v>80</v>
      </c>
      <c r="D652" s="109"/>
      <c r="E652" s="110" t="str">
        <f t="shared" si="24"/>
        <v>BEKASI</v>
      </c>
      <c r="F652" s="122" t="s">
        <v>1297</v>
      </c>
      <c r="G652" s="200">
        <v>7</v>
      </c>
      <c r="H652" s="121" t="s">
        <v>1304</v>
      </c>
      <c r="I652" s="93" t="s">
        <v>3549</v>
      </c>
      <c r="J652" s="75">
        <v>7986</v>
      </c>
      <c r="K652" s="196"/>
      <c r="L652" s="109"/>
    </row>
    <row r="653" spans="2:12" ht="20.100000000000001" customHeight="1" thickTop="1" x14ac:dyDescent="0.2">
      <c r="B653" s="124"/>
      <c r="C653" s="125" t="s">
        <v>80</v>
      </c>
      <c r="D653" s="124" t="s">
        <v>13</v>
      </c>
      <c r="E653" s="126" t="s">
        <v>281</v>
      </c>
      <c r="F653" s="185" t="s">
        <v>1305</v>
      </c>
      <c r="G653" s="198">
        <v>1</v>
      </c>
      <c r="H653" s="125" t="s">
        <v>1310</v>
      </c>
      <c r="I653" s="130" t="s">
        <v>3549</v>
      </c>
      <c r="J653" s="258">
        <v>6041</v>
      </c>
      <c r="K653" s="282"/>
      <c r="L653" s="273"/>
    </row>
    <row r="654" spans="2:12" ht="20.100000000000001" customHeight="1" x14ac:dyDescent="0.2">
      <c r="B654" s="11"/>
      <c r="C654" s="9" t="s">
        <v>80</v>
      </c>
      <c r="D654" s="11"/>
      <c r="E654" s="12" t="str">
        <f>E653</f>
        <v>BANDUNG BARAT</v>
      </c>
      <c r="F654" s="167" t="s">
        <v>1305</v>
      </c>
      <c r="G654" s="28">
        <v>2</v>
      </c>
      <c r="H654" s="423" t="s">
        <v>4334</v>
      </c>
      <c r="I654" s="34" t="s">
        <v>3549</v>
      </c>
      <c r="J654" s="74">
        <v>5333</v>
      </c>
      <c r="K654" s="15"/>
      <c r="L654" s="30"/>
    </row>
    <row r="655" spans="2:12" ht="20.100000000000001" customHeight="1" x14ac:dyDescent="0.2">
      <c r="B655" s="11"/>
      <c r="C655" s="9" t="s">
        <v>80</v>
      </c>
      <c r="D655" s="11"/>
      <c r="E655" s="12" t="str">
        <f>E654</f>
        <v>BANDUNG BARAT</v>
      </c>
      <c r="F655" s="167" t="s">
        <v>1306</v>
      </c>
      <c r="G655" s="28">
        <v>3</v>
      </c>
      <c r="H655" s="9" t="s">
        <v>1311</v>
      </c>
      <c r="I655" s="34" t="s">
        <v>3549</v>
      </c>
      <c r="J655" s="74">
        <v>5120</v>
      </c>
      <c r="K655" s="15"/>
      <c r="L655" s="30"/>
    </row>
    <row r="656" spans="2:12" ht="20.100000000000001" customHeight="1" x14ac:dyDescent="0.2">
      <c r="B656" s="11"/>
      <c r="C656" s="9" t="s">
        <v>80</v>
      </c>
      <c r="D656" s="11"/>
      <c r="E656" s="12" t="str">
        <f>E655</f>
        <v>BANDUNG BARAT</v>
      </c>
      <c r="F656" s="167" t="s">
        <v>1307</v>
      </c>
      <c r="G656" s="28">
        <v>4</v>
      </c>
      <c r="H656" s="9" t="s">
        <v>1312</v>
      </c>
      <c r="I656" s="34" t="s">
        <v>3549</v>
      </c>
      <c r="J656" s="74">
        <v>6274</v>
      </c>
      <c r="K656" s="15"/>
      <c r="L656" s="30"/>
    </row>
    <row r="657" spans="2:12" ht="20.100000000000001" customHeight="1" x14ac:dyDescent="0.2">
      <c r="B657" s="11"/>
      <c r="C657" s="9" t="s">
        <v>80</v>
      </c>
      <c r="D657" s="11"/>
      <c r="E657" s="12" t="str">
        <f>E656</f>
        <v>BANDUNG BARAT</v>
      </c>
      <c r="F657" s="167" t="s">
        <v>1308</v>
      </c>
      <c r="G657" s="28">
        <v>5</v>
      </c>
      <c r="H657" s="9" t="s">
        <v>1313</v>
      </c>
      <c r="I657" s="34" t="s">
        <v>3549</v>
      </c>
      <c r="J657" s="74">
        <v>6205</v>
      </c>
      <c r="K657" s="15"/>
      <c r="L657" s="30"/>
    </row>
    <row r="658" spans="2:12" ht="20.100000000000001" customHeight="1" thickBot="1" x14ac:dyDescent="0.25">
      <c r="B658" s="109"/>
      <c r="C658" s="121" t="s">
        <v>80</v>
      </c>
      <c r="D658" s="109"/>
      <c r="E658" s="110" t="str">
        <f>E657</f>
        <v>BANDUNG BARAT</v>
      </c>
      <c r="F658" s="186" t="s">
        <v>1309</v>
      </c>
      <c r="G658" s="200">
        <v>6</v>
      </c>
      <c r="H658" s="121" t="s">
        <v>1314</v>
      </c>
      <c r="I658" s="93" t="s">
        <v>3549</v>
      </c>
      <c r="J658" s="75">
        <v>9290</v>
      </c>
      <c r="K658" s="208"/>
      <c r="L658" s="209"/>
    </row>
    <row r="659" spans="2:12" ht="20.100000000000001" customHeight="1" thickTop="1" x14ac:dyDescent="0.2">
      <c r="B659" s="124"/>
      <c r="C659" s="125" t="s">
        <v>80</v>
      </c>
      <c r="D659" s="124" t="s">
        <v>14</v>
      </c>
      <c r="E659" s="126" t="s">
        <v>81</v>
      </c>
      <c r="F659" s="185" t="s">
        <v>1315</v>
      </c>
      <c r="G659" s="198">
        <v>1</v>
      </c>
      <c r="H659" s="125" t="s">
        <v>4345</v>
      </c>
      <c r="I659" s="130" t="s">
        <v>3549</v>
      </c>
      <c r="J659" s="258">
        <v>2361</v>
      </c>
      <c r="K659" s="259"/>
      <c r="L659" s="273"/>
    </row>
    <row r="660" spans="2:12" ht="20.100000000000001" customHeight="1" x14ac:dyDescent="0.2">
      <c r="B660" s="11"/>
      <c r="C660" s="9" t="s">
        <v>80</v>
      </c>
      <c r="D660" s="11"/>
      <c r="E660" s="12" t="str">
        <f>E659</f>
        <v>KOTA BOGOR</v>
      </c>
      <c r="F660" s="167" t="s">
        <v>1316</v>
      </c>
      <c r="G660" s="28">
        <v>2</v>
      </c>
      <c r="H660" s="9" t="s">
        <v>4346</v>
      </c>
      <c r="I660" s="34" t="s">
        <v>3549</v>
      </c>
      <c r="J660" s="74">
        <v>2697</v>
      </c>
      <c r="K660" s="15"/>
      <c r="L660" s="30"/>
    </row>
    <row r="661" spans="2:12" ht="20.100000000000001" customHeight="1" x14ac:dyDescent="0.2">
      <c r="B661" s="11"/>
      <c r="C661" s="9" t="s">
        <v>80</v>
      </c>
      <c r="D661" s="11"/>
      <c r="E661" s="12" t="str">
        <f>E660</f>
        <v>KOTA BOGOR</v>
      </c>
      <c r="F661" s="167" t="s">
        <v>1317</v>
      </c>
      <c r="G661" s="28">
        <v>3</v>
      </c>
      <c r="H661" s="9" t="s">
        <v>4347</v>
      </c>
      <c r="I661" s="34" t="s">
        <v>3551</v>
      </c>
      <c r="J661" s="74">
        <v>4700</v>
      </c>
      <c r="K661" s="15"/>
      <c r="L661" s="30"/>
    </row>
    <row r="662" spans="2:12" ht="20.100000000000001" customHeight="1" thickBot="1" x14ac:dyDescent="0.25">
      <c r="B662" s="109"/>
      <c r="C662" s="121" t="s">
        <v>80</v>
      </c>
      <c r="D662" s="109"/>
      <c r="E662" s="110" t="str">
        <f>E661</f>
        <v>KOTA BOGOR</v>
      </c>
      <c r="F662" s="186" t="s">
        <v>1318</v>
      </c>
      <c r="G662" s="200">
        <v>4</v>
      </c>
      <c r="H662" s="121" t="s">
        <v>1319</v>
      </c>
      <c r="I662" s="93" t="s">
        <v>3549</v>
      </c>
      <c r="J662" s="75">
        <v>5674</v>
      </c>
      <c r="K662" s="196"/>
      <c r="L662" s="209"/>
    </row>
    <row r="663" spans="2:12" ht="20.100000000000001" customHeight="1" thickTop="1" x14ac:dyDescent="0.2">
      <c r="B663" s="124"/>
      <c r="C663" s="125" t="s">
        <v>80</v>
      </c>
      <c r="D663" s="124" t="s">
        <v>16</v>
      </c>
      <c r="E663" s="126" t="s">
        <v>82</v>
      </c>
      <c r="F663" s="131" t="s">
        <v>1320</v>
      </c>
      <c r="G663" s="198">
        <v>1</v>
      </c>
      <c r="H663" s="125" t="s">
        <v>1322</v>
      </c>
      <c r="I663" s="130" t="s">
        <v>3549</v>
      </c>
      <c r="J663" s="258">
        <v>1014</v>
      </c>
      <c r="K663" s="271"/>
      <c r="L663" s="273"/>
    </row>
    <row r="664" spans="2:12" ht="20.100000000000001" customHeight="1" thickBot="1" x14ac:dyDescent="0.25">
      <c r="B664" s="109"/>
      <c r="C664" s="121" t="s">
        <v>80</v>
      </c>
      <c r="D664" s="109"/>
      <c r="E664" s="110" t="str">
        <f>E663</f>
        <v>KOTA SUKABUMI</v>
      </c>
      <c r="F664" s="122" t="s">
        <v>1321</v>
      </c>
      <c r="G664" s="200">
        <v>2</v>
      </c>
      <c r="H664" s="121" t="s">
        <v>1323</v>
      </c>
      <c r="I664" s="93" t="s">
        <v>3549</v>
      </c>
      <c r="J664" s="75">
        <v>2671</v>
      </c>
      <c r="K664" s="47"/>
      <c r="L664" s="209"/>
    </row>
    <row r="665" spans="2:12" ht="20.100000000000001" customHeight="1" thickTop="1" x14ac:dyDescent="0.2">
      <c r="B665" s="124"/>
      <c r="C665" s="125" t="s">
        <v>80</v>
      </c>
      <c r="D665" s="124" t="s">
        <v>18</v>
      </c>
      <c r="E665" s="126" t="s">
        <v>83</v>
      </c>
      <c r="F665" s="185" t="s">
        <v>1324</v>
      </c>
      <c r="G665" s="198">
        <v>1</v>
      </c>
      <c r="H665" s="125" t="s">
        <v>3660</v>
      </c>
      <c r="I665" s="130" t="s">
        <v>3549</v>
      </c>
      <c r="J665" s="258">
        <v>3934</v>
      </c>
      <c r="K665" s="259"/>
      <c r="L665" s="273"/>
    </row>
    <row r="666" spans="2:12" ht="20.100000000000001" customHeight="1" x14ac:dyDescent="0.2">
      <c r="B666" s="11"/>
      <c r="C666" s="9" t="s">
        <v>80</v>
      </c>
      <c r="D666" s="11"/>
      <c r="E666" s="12" t="str">
        <f>E665</f>
        <v>KOTA BANDUNG</v>
      </c>
      <c r="F666" s="167" t="s">
        <v>1325</v>
      </c>
      <c r="G666" s="28">
        <v>2</v>
      </c>
      <c r="H666" s="9" t="s">
        <v>3661</v>
      </c>
      <c r="I666" s="34" t="s">
        <v>3549</v>
      </c>
      <c r="J666" s="74">
        <v>6328</v>
      </c>
      <c r="K666" s="19"/>
      <c r="L666" s="30"/>
    </row>
    <row r="667" spans="2:12" ht="20.100000000000001" customHeight="1" x14ac:dyDescent="0.2">
      <c r="B667" s="11"/>
      <c r="C667" s="9" t="s">
        <v>80</v>
      </c>
      <c r="D667" s="11"/>
      <c r="E667" s="12" t="str">
        <f>E666</f>
        <v>KOTA BANDUNG</v>
      </c>
      <c r="F667" s="167" t="s">
        <v>1326</v>
      </c>
      <c r="G667" s="28">
        <v>3</v>
      </c>
      <c r="H667" s="9" t="s">
        <v>1327</v>
      </c>
      <c r="I667" s="34" t="s">
        <v>3549</v>
      </c>
      <c r="J667" s="74">
        <v>5933</v>
      </c>
      <c r="K667" s="19"/>
      <c r="L667" s="30"/>
    </row>
    <row r="668" spans="2:12" ht="20.100000000000001" customHeight="1" x14ac:dyDescent="0.2">
      <c r="B668" s="11"/>
      <c r="C668" s="9" t="s">
        <v>80</v>
      </c>
      <c r="D668" s="11"/>
      <c r="E668" s="12" t="str">
        <f>E667</f>
        <v>KOTA BANDUNG</v>
      </c>
      <c r="F668" s="167" t="s">
        <v>1328</v>
      </c>
      <c r="G668" s="28">
        <v>4</v>
      </c>
      <c r="H668" s="9" t="s">
        <v>1330</v>
      </c>
      <c r="I668" s="34" t="s">
        <v>3549</v>
      </c>
      <c r="J668" s="74">
        <v>9362</v>
      </c>
      <c r="K668" s="19"/>
      <c r="L668" s="30"/>
    </row>
    <row r="669" spans="2:12" ht="20.100000000000001" customHeight="1" thickBot="1" x14ac:dyDescent="0.25">
      <c r="B669" s="109"/>
      <c r="C669" s="121" t="s">
        <v>80</v>
      </c>
      <c r="D669" s="109"/>
      <c r="E669" s="110" t="str">
        <f>E668</f>
        <v>KOTA BANDUNG</v>
      </c>
      <c r="F669" s="186" t="s">
        <v>1329</v>
      </c>
      <c r="G669" s="200">
        <v>5</v>
      </c>
      <c r="H669" s="121" t="s">
        <v>1331</v>
      </c>
      <c r="I669" s="93" t="s">
        <v>3551</v>
      </c>
      <c r="J669" s="75">
        <v>5160</v>
      </c>
      <c r="K669" s="196"/>
      <c r="L669" s="209"/>
    </row>
    <row r="670" spans="2:12" ht="20.100000000000001" customHeight="1" thickTop="1" x14ac:dyDescent="0.2">
      <c r="B670" s="124"/>
      <c r="C670" s="125" t="s">
        <v>80</v>
      </c>
      <c r="D670" s="124" t="s">
        <v>20</v>
      </c>
      <c r="E670" s="126" t="s">
        <v>84</v>
      </c>
      <c r="F670" s="185" t="s">
        <v>1332</v>
      </c>
      <c r="G670" s="198">
        <v>1</v>
      </c>
      <c r="H670" s="125" t="s">
        <v>1336</v>
      </c>
      <c r="I670" s="130" t="s">
        <v>3551</v>
      </c>
      <c r="J670" s="258">
        <v>2190</v>
      </c>
      <c r="K670" s="259"/>
      <c r="L670" s="273"/>
    </row>
    <row r="671" spans="2:12" ht="20.100000000000001" customHeight="1" x14ac:dyDescent="0.2">
      <c r="B671" s="11"/>
      <c r="C671" s="9" t="s">
        <v>80</v>
      </c>
      <c r="D671" s="11"/>
      <c r="E671" s="12" t="str">
        <f>E670</f>
        <v>KOTA CIREBON</v>
      </c>
      <c r="F671" s="167" t="s">
        <v>1333</v>
      </c>
      <c r="G671" s="28">
        <v>2</v>
      </c>
      <c r="H671" s="9" t="s">
        <v>1337</v>
      </c>
      <c r="I671" s="34" t="s">
        <v>3549</v>
      </c>
      <c r="J671" s="74">
        <v>1866</v>
      </c>
      <c r="K671" s="19"/>
      <c r="L671" s="30"/>
    </row>
    <row r="672" spans="2:12" ht="20.100000000000001" customHeight="1" thickBot="1" x14ac:dyDescent="0.25">
      <c r="B672" s="109"/>
      <c r="C672" s="121" t="s">
        <v>80</v>
      </c>
      <c r="D672" s="109"/>
      <c r="E672" s="110" t="str">
        <f>E671</f>
        <v>KOTA CIREBON</v>
      </c>
      <c r="F672" s="186" t="s">
        <v>1335</v>
      </c>
      <c r="G672" s="200">
        <v>3</v>
      </c>
      <c r="H672" s="121" t="s">
        <v>1338</v>
      </c>
      <c r="I672" s="93" t="s">
        <v>3549</v>
      </c>
      <c r="J672" s="75">
        <v>859</v>
      </c>
      <c r="K672" s="196"/>
      <c r="L672" s="209"/>
    </row>
    <row r="673" spans="2:12" ht="20.100000000000001" customHeight="1" thickTop="1" x14ac:dyDescent="0.2">
      <c r="B673" s="124"/>
      <c r="C673" s="125" t="s">
        <v>80</v>
      </c>
      <c r="D673" s="124" t="s">
        <v>22</v>
      </c>
      <c r="E673" s="185" t="s">
        <v>85</v>
      </c>
      <c r="F673" s="131" t="s">
        <v>1334</v>
      </c>
      <c r="G673" s="198">
        <v>1</v>
      </c>
      <c r="H673" s="125" t="s">
        <v>1339</v>
      </c>
      <c r="I673" s="130" t="s">
        <v>3549</v>
      </c>
      <c r="J673" s="258">
        <v>4632</v>
      </c>
      <c r="K673" s="282"/>
      <c r="L673" s="124"/>
    </row>
    <row r="674" spans="2:12" ht="20.100000000000001" customHeight="1" x14ac:dyDescent="0.2">
      <c r="B674" s="11"/>
      <c r="C674" s="9" t="s">
        <v>80</v>
      </c>
      <c r="D674" s="11"/>
      <c r="E674" s="167" t="str">
        <f>E673</f>
        <v>KOTA BEKASI</v>
      </c>
      <c r="F674" s="63" t="s">
        <v>1340</v>
      </c>
      <c r="G674" s="28">
        <v>2</v>
      </c>
      <c r="H674" s="9" t="s">
        <v>1344</v>
      </c>
      <c r="I674" s="34" t="s">
        <v>3549</v>
      </c>
      <c r="J674" s="74">
        <v>4838</v>
      </c>
      <c r="K674" s="15"/>
      <c r="L674" s="11"/>
    </row>
    <row r="675" spans="2:12" ht="20.100000000000001" customHeight="1" x14ac:dyDescent="0.2">
      <c r="B675" s="11"/>
      <c r="C675" s="9" t="s">
        <v>80</v>
      </c>
      <c r="D675" s="11"/>
      <c r="E675" s="167" t="str">
        <f>E674</f>
        <v>KOTA BEKASI</v>
      </c>
      <c r="F675" s="63" t="s">
        <v>1341</v>
      </c>
      <c r="G675" s="28">
        <v>3</v>
      </c>
      <c r="H675" s="9" t="s">
        <v>1345</v>
      </c>
      <c r="I675" s="34" t="s">
        <v>3549</v>
      </c>
      <c r="J675" s="74">
        <v>6775</v>
      </c>
      <c r="K675" s="15"/>
      <c r="L675" s="11"/>
    </row>
    <row r="676" spans="2:12" ht="20.100000000000001" customHeight="1" x14ac:dyDescent="0.2">
      <c r="B676" s="11"/>
      <c r="C676" s="9" t="s">
        <v>80</v>
      </c>
      <c r="D676" s="11"/>
      <c r="E676" s="167" t="str">
        <f>E675</f>
        <v>KOTA BEKASI</v>
      </c>
      <c r="F676" s="63" t="s">
        <v>1342</v>
      </c>
      <c r="G676" s="28">
        <v>4</v>
      </c>
      <c r="H676" s="9" t="s">
        <v>1346</v>
      </c>
      <c r="I676" s="34" t="s">
        <v>3549</v>
      </c>
      <c r="J676" s="74">
        <v>2816</v>
      </c>
      <c r="K676" s="15"/>
      <c r="L676" s="11"/>
    </row>
    <row r="677" spans="2:12" ht="20.100000000000001" customHeight="1" thickBot="1" x14ac:dyDescent="0.25">
      <c r="B677" s="109"/>
      <c r="C677" s="121" t="s">
        <v>80</v>
      </c>
      <c r="D677" s="109"/>
      <c r="E677" s="186" t="str">
        <f>E676</f>
        <v>KOTA BEKASI</v>
      </c>
      <c r="F677" s="122" t="s">
        <v>1343</v>
      </c>
      <c r="G677" s="200">
        <v>5</v>
      </c>
      <c r="H677" s="121" t="s">
        <v>1347</v>
      </c>
      <c r="I677" s="93" t="s">
        <v>3549</v>
      </c>
      <c r="J677" s="75">
        <v>4468</v>
      </c>
      <c r="K677" s="208"/>
      <c r="L677" s="109"/>
    </row>
    <row r="678" spans="2:12" ht="20.100000000000001" customHeight="1" thickTop="1" x14ac:dyDescent="0.2">
      <c r="B678" s="124"/>
      <c r="C678" s="125" t="s">
        <v>80</v>
      </c>
      <c r="D678" s="124" t="s">
        <v>25</v>
      </c>
      <c r="E678" s="185" t="s">
        <v>86</v>
      </c>
      <c r="F678" s="185" t="s">
        <v>1348</v>
      </c>
      <c r="G678" s="198">
        <v>1</v>
      </c>
      <c r="H678" s="125" t="s">
        <v>1349</v>
      </c>
      <c r="I678" s="130" t="s">
        <v>3551</v>
      </c>
      <c r="J678" s="258">
        <v>3149</v>
      </c>
      <c r="K678" s="259"/>
      <c r="L678" s="273"/>
    </row>
    <row r="679" spans="2:12" ht="20.100000000000001" customHeight="1" x14ac:dyDescent="0.2">
      <c r="B679" s="11"/>
      <c r="C679" s="9" t="s">
        <v>80</v>
      </c>
      <c r="D679" s="11"/>
      <c r="E679" s="167" t="str">
        <f>E678</f>
        <v>KOTA DEPOK</v>
      </c>
      <c r="F679" s="167" t="s">
        <v>1350</v>
      </c>
      <c r="G679" s="28">
        <v>2</v>
      </c>
      <c r="H679" s="9" t="s">
        <v>1353</v>
      </c>
      <c r="I679" s="34" t="s">
        <v>3549</v>
      </c>
      <c r="J679" s="74">
        <v>5863</v>
      </c>
      <c r="K679" s="19"/>
      <c r="L679" s="30"/>
    </row>
    <row r="680" spans="2:12" ht="20.100000000000001" customHeight="1" x14ac:dyDescent="0.2">
      <c r="B680" s="11"/>
      <c r="C680" s="9" t="s">
        <v>80</v>
      </c>
      <c r="D680" s="11"/>
      <c r="E680" s="167" t="str">
        <f>E679</f>
        <v>KOTA DEPOK</v>
      </c>
      <c r="F680" s="167" t="s">
        <v>1351</v>
      </c>
      <c r="G680" s="28">
        <v>3</v>
      </c>
      <c r="H680" s="9" t="s">
        <v>1354</v>
      </c>
      <c r="I680" s="34" t="s">
        <v>3549</v>
      </c>
      <c r="J680" s="74">
        <v>9923</v>
      </c>
      <c r="K680" s="19"/>
      <c r="L680" s="30"/>
    </row>
    <row r="681" spans="2:12" ht="20.100000000000001" customHeight="1" x14ac:dyDescent="0.2">
      <c r="B681" s="11"/>
      <c r="C681" s="9" t="s">
        <v>80</v>
      </c>
      <c r="D681" s="11"/>
      <c r="E681" s="167" t="str">
        <f>E680</f>
        <v>KOTA DEPOK</v>
      </c>
      <c r="F681" s="167" t="s">
        <v>1352</v>
      </c>
      <c r="G681" s="28">
        <v>4</v>
      </c>
      <c r="H681" s="9" t="s">
        <v>1355</v>
      </c>
      <c r="I681" s="34" t="s">
        <v>3549</v>
      </c>
      <c r="J681" s="74">
        <v>11628</v>
      </c>
      <c r="K681" s="19"/>
      <c r="L681" s="30"/>
    </row>
    <row r="682" spans="2:12" ht="20.100000000000001" customHeight="1" thickBot="1" x14ac:dyDescent="0.25">
      <c r="B682" s="109"/>
      <c r="C682" s="121" t="s">
        <v>80</v>
      </c>
      <c r="D682" s="109"/>
      <c r="E682" s="186" t="str">
        <f>E681</f>
        <v>KOTA DEPOK</v>
      </c>
      <c r="F682" s="186" t="s">
        <v>1352</v>
      </c>
      <c r="G682" s="200">
        <v>5</v>
      </c>
      <c r="H682" s="121" t="s">
        <v>1356</v>
      </c>
      <c r="I682" s="93" t="s">
        <v>3549</v>
      </c>
      <c r="J682" s="75">
        <v>5691</v>
      </c>
      <c r="K682" s="196"/>
      <c r="L682" s="209"/>
    </row>
    <row r="683" spans="2:12" ht="20.100000000000001" customHeight="1" thickTop="1" x14ac:dyDescent="0.2">
      <c r="B683" s="124"/>
      <c r="C683" s="125" t="s">
        <v>80</v>
      </c>
      <c r="D683" s="124" t="s">
        <v>26</v>
      </c>
      <c r="E683" s="185" t="s">
        <v>87</v>
      </c>
      <c r="F683" s="185" t="s">
        <v>1357</v>
      </c>
      <c r="G683" s="198">
        <v>1</v>
      </c>
      <c r="H683" s="125" t="s">
        <v>3775</v>
      </c>
      <c r="I683" s="130" t="s">
        <v>3549</v>
      </c>
      <c r="J683" s="258">
        <v>2074</v>
      </c>
      <c r="K683" s="282"/>
      <c r="L683" s="273"/>
    </row>
    <row r="684" spans="2:12" ht="20.100000000000001" customHeight="1" x14ac:dyDescent="0.2">
      <c r="B684" s="11"/>
      <c r="C684" s="9" t="s">
        <v>80</v>
      </c>
      <c r="D684" s="11"/>
      <c r="E684" s="167" t="str">
        <f>E683</f>
        <v>KOTA CIMAHI</v>
      </c>
      <c r="F684" s="167" t="s">
        <v>1358</v>
      </c>
      <c r="G684" s="28">
        <v>2</v>
      </c>
      <c r="H684" s="9" t="s">
        <v>1359</v>
      </c>
      <c r="I684" s="34" t="s">
        <v>3549</v>
      </c>
      <c r="J684" s="74">
        <v>1783</v>
      </c>
      <c r="K684" s="15"/>
      <c r="L684" s="30"/>
    </row>
    <row r="685" spans="2:12" ht="20.100000000000001" customHeight="1" x14ac:dyDescent="0.2">
      <c r="B685" s="11"/>
      <c r="C685" s="9" t="s">
        <v>80</v>
      </c>
      <c r="D685" s="11"/>
      <c r="E685" s="167" t="str">
        <f>E684</f>
        <v>KOTA CIMAHI</v>
      </c>
      <c r="F685" s="167" t="s">
        <v>1360</v>
      </c>
      <c r="G685" s="28">
        <v>3</v>
      </c>
      <c r="H685" s="9" t="s">
        <v>1362</v>
      </c>
      <c r="I685" s="34" t="s">
        <v>3549</v>
      </c>
      <c r="J685" s="74">
        <v>2878</v>
      </c>
      <c r="K685" s="19"/>
      <c r="L685" s="30"/>
    </row>
    <row r="686" spans="2:12" ht="20.100000000000001" customHeight="1" thickBot="1" x14ac:dyDescent="0.25">
      <c r="B686" s="109"/>
      <c r="C686" s="121" t="s">
        <v>80</v>
      </c>
      <c r="D686" s="109"/>
      <c r="E686" s="186" t="str">
        <f>E685</f>
        <v>KOTA CIMAHI</v>
      </c>
      <c r="F686" s="186" t="s">
        <v>1361</v>
      </c>
      <c r="G686" s="200">
        <v>4</v>
      </c>
      <c r="H686" s="121" t="s">
        <v>1363</v>
      </c>
      <c r="I686" s="93" t="s">
        <v>3549</v>
      </c>
      <c r="J686" s="75">
        <v>1889</v>
      </c>
      <c r="K686" s="196"/>
      <c r="L686" s="209"/>
    </row>
    <row r="687" spans="2:12" ht="20.100000000000001" customHeight="1" thickTop="1" x14ac:dyDescent="0.2">
      <c r="B687" s="124"/>
      <c r="C687" s="125" t="s">
        <v>80</v>
      </c>
      <c r="D687" s="124" t="s">
        <v>27</v>
      </c>
      <c r="E687" s="185" t="s">
        <v>88</v>
      </c>
      <c r="F687" s="185" t="s">
        <v>1364</v>
      </c>
      <c r="G687" s="198">
        <v>1</v>
      </c>
      <c r="H687" s="125" t="s">
        <v>1368</v>
      </c>
      <c r="I687" s="130" t="s">
        <v>3549</v>
      </c>
      <c r="J687" s="258">
        <v>3525</v>
      </c>
      <c r="K687" s="259"/>
      <c r="L687" s="273"/>
    </row>
    <row r="688" spans="2:12" ht="20.100000000000001" customHeight="1" x14ac:dyDescent="0.2">
      <c r="B688" s="11"/>
      <c r="C688" s="9" t="s">
        <v>80</v>
      </c>
      <c r="D688" s="11"/>
      <c r="E688" s="167" t="str">
        <f>E687</f>
        <v>KOTA TASIKMALAYA</v>
      </c>
      <c r="F688" s="167" t="s">
        <v>1365</v>
      </c>
      <c r="G688" s="28">
        <v>2</v>
      </c>
      <c r="H688" s="9" t="s">
        <v>3774</v>
      </c>
      <c r="I688" s="34" t="s">
        <v>3549</v>
      </c>
      <c r="J688" s="74">
        <v>3120</v>
      </c>
      <c r="K688" s="15"/>
      <c r="L688" s="30"/>
    </row>
    <row r="689" spans="2:12" ht="20.100000000000001" customHeight="1" x14ac:dyDescent="0.2">
      <c r="B689" s="11"/>
      <c r="C689" s="9" t="s">
        <v>80</v>
      </c>
      <c r="D689" s="11"/>
      <c r="E689" s="167" t="str">
        <f>E688</f>
        <v>KOTA TASIKMALAYA</v>
      </c>
      <c r="F689" s="167" t="s">
        <v>1366</v>
      </c>
      <c r="G689" s="26">
        <v>3</v>
      </c>
      <c r="H689" s="9" t="s">
        <v>1369</v>
      </c>
      <c r="I689" s="34" t="s">
        <v>3549</v>
      </c>
      <c r="J689" s="74">
        <v>3878</v>
      </c>
      <c r="K689" s="15"/>
      <c r="L689" s="30"/>
    </row>
    <row r="690" spans="2:12" ht="20.100000000000001" customHeight="1" x14ac:dyDescent="0.2">
      <c r="B690" s="11"/>
      <c r="C690" s="9" t="s">
        <v>80</v>
      </c>
      <c r="D690" s="11"/>
      <c r="E690" s="167" t="str">
        <f>E689</f>
        <v>KOTA TASIKMALAYA</v>
      </c>
      <c r="F690" s="167" t="s">
        <v>1367</v>
      </c>
      <c r="G690" s="26">
        <v>4</v>
      </c>
      <c r="H690" s="9" t="s">
        <v>1370</v>
      </c>
      <c r="I690" s="34" t="s">
        <v>3549</v>
      </c>
      <c r="J690" s="74">
        <v>3809</v>
      </c>
      <c r="K690" s="15"/>
      <c r="L690" s="30"/>
    </row>
    <row r="691" spans="2:12" ht="20.100000000000001" customHeight="1" thickBot="1" x14ac:dyDescent="0.25">
      <c r="B691" s="109"/>
      <c r="C691" s="121" t="s">
        <v>80</v>
      </c>
      <c r="D691" s="109"/>
      <c r="E691" s="186" t="str">
        <f>E690</f>
        <v>KOTA TASIKMALAYA</v>
      </c>
      <c r="F691" s="186" t="s">
        <v>1367</v>
      </c>
      <c r="G691" s="190">
        <v>5</v>
      </c>
      <c r="H691" s="121" t="s">
        <v>1371</v>
      </c>
      <c r="I691" s="93" t="s">
        <v>3549</v>
      </c>
      <c r="J691" s="75">
        <v>3368</v>
      </c>
      <c r="K691" s="208"/>
      <c r="L691" s="209"/>
    </row>
    <row r="692" spans="2:12" ht="20.100000000000001" customHeight="1" thickTop="1" x14ac:dyDescent="0.2">
      <c r="B692" s="124"/>
      <c r="C692" s="125" t="s">
        <v>80</v>
      </c>
      <c r="D692" s="124" t="s">
        <v>29</v>
      </c>
      <c r="E692" s="185" t="s">
        <v>89</v>
      </c>
      <c r="F692" s="185" t="s">
        <v>1372</v>
      </c>
      <c r="G692" s="198">
        <v>1</v>
      </c>
      <c r="H692" s="125" t="s">
        <v>1375</v>
      </c>
      <c r="I692" s="130" t="s">
        <v>3549</v>
      </c>
      <c r="J692" s="258">
        <v>1269</v>
      </c>
      <c r="K692" s="259"/>
      <c r="L692" s="124"/>
    </row>
    <row r="693" spans="2:12" ht="20.100000000000001" customHeight="1" x14ac:dyDescent="0.2">
      <c r="B693" s="11"/>
      <c r="C693" s="9" t="s">
        <v>80</v>
      </c>
      <c r="D693" s="11"/>
      <c r="E693" s="167" t="str">
        <f>E692</f>
        <v>KOTA BANJAR</v>
      </c>
      <c r="F693" s="167" t="s">
        <v>1373</v>
      </c>
      <c r="G693" s="28">
        <v>2</v>
      </c>
      <c r="H693" s="9" t="s">
        <v>1376</v>
      </c>
      <c r="I693" s="34" t="s">
        <v>3549</v>
      </c>
      <c r="J693" s="74">
        <v>888</v>
      </c>
      <c r="K693" s="19"/>
      <c r="L693" s="11"/>
    </row>
    <row r="694" spans="2:12" ht="20.100000000000001" customHeight="1" thickBot="1" x14ac:dyDescent="0.25">
      <c r="B694" s="109"/>
      <c r="C694" s="121" t="s">
        <v>80</v>
      </c>
      <c r="D694" s="109"/>
      <c r="E694" s="186" t="str">
        <f>E693</f>
        <v>KOTA BANJAR</v>
      </c>
      <c r="F694" s="186" t="s">
        <v>1374</v>
      </c>
      <c r="G694" s="200">
        <v>3</v>
      </c>
      <c r="H694" s="121" t="s">
        <v>1377</v>
      </c>
      <c r="I694" s="93" t="s">
        <v>3549</v>
      </c>
      <c r="J694" s="75">
        <v>1576</v>
      </c>
      <c r="K694" s="196"/>
      <c r="L694" s="109"/>
    </row>
    <row r="695" spans="2:12" ht="20.100000000000001" customHeight="1" thickTop="1" x14ac:dyDescent="0.2">
      <c r="B695" s="182">
        <v>13</v>
      </c>
      <c r="C695" s="303" t="s">
        <v>90</v>
      </c>
      <c r="D695" s="304"/>
      <c r="E695" s="303" t="s">
        <v>3818</v>
      </c>
      <c r="F695" s="305" t="s">
        <v>1378</v>
      </c>
      <c r="G695" s="306">
        <v>1</v>
      </c>
      <c r="H695" s="184" t="s">
        <v>1390</v>
      </c>
      <c r="I695" s="191" t="s">
        <v>3549</v>
      </c>
      <c r="J695" s="192">
        <v>57550</v>
      </c>
      <c r="K695" s="307"/>
      <c r="L695" s="308"/>
    </row>
    <row r="696" spans="2:12" ht="20.100000000000001" customHeight="1" x14ac:dyDescent="0.2">
      <c r="B696" s="40"/>
      <c r="C696" s="9" t="s">
        <v>90</v>
      </c>
      <c r="D696" s="169"/>
      <c r="E696" s="167" t="str">
        <f t="shared" ref="E696:E714" si="25">E695</f>
        <v>PROV. JAWA TENGAH</v>
      </c>
      <c r="F696" s="79" t="s">
        <v>1379</v>
      </c>
      <c r="G696" s="18">
        <v>2</v>
      </c>
      <c r="H696" s="9" t="s">
        <v>1391</v>
      </c>
      <c r="I696" s="34" t="s">
        <v>3549</v>
      </c>
      <c r="J696" s="73">
        <v>109202</v>
      </c>
      <c r="K696" s="80"/>
      <c r="L696" s="42"/>
    </row>
    <row r="697" spans="2:12" ht="20.100000000000001" customHeight="1" x14ac:dyDescent="0.2">
      <c r="B697" s="40"/>
      <c r="C697" s="9" t="s">
        <v>90</v>
      </c>
      <c r="D697" s="169"/>
      <c r="E697" s="167" t="str">
        <f t="shared" si="25"/>
        <v>PROV. JAWA TENGAH</v>
      </c>
      <c r="F697" s="79" t="s">
        <v>1379</v>
      </c>
      <c r="G697" s="18">
        <v>3</v>
      </c>
      <c r="H697" s="9" t="s">
        <v>1392</v>
      </c>
      <c r="I697" s="34" t="s">
        <v>3551</v>
      </c>
      <c r="J697" s="73">
        <v>94577</v>
      </c>
      <c r="K697" s="80"/>
      <c r="L697" s="42"/>
    </row>
    <row r="698" spans="2:12" ht="20.100000000000001" customHeight="1" x14ac:dyDescent="0.2">
      <c r="B698" s="40"/>
      <c r="C698" s="9" t="s">
        <v>90</v>
      </c>
      <c r="D698" s="169"/>
      <c r="E698" s="167" t="str">
        <f t="shared" si="25"/>
        <v>PROV. JAWA TENGAH</v>
      </c>
      <c r="F698" s="79" t="s">
        <v>1380</v>
      </c>
      <c r="G698" s="18">
        <v>4</v>
      </c>
      <c r="H698" s="9" t="s">
        <v>3733</v>
      </c>
      <c r="I698" s="34" t="s">
        <v>3549</v>
      </c>
      <c r="J698" s="73">
        <v>65619</v>
      </c>
      <c r="K698" s="80"/>
      <c r="L698" s="42"/>
    </row>
    <row r="699" spans="2:12" ht="20.100000000000001" customHeight="1" x14ac:dyDescent="0.2">
      <c r="B699" s="40"/>
      <c r="C699" s="9" t="s">
        <v>90</v>
      </c>
      <c r="D699" s="169"/>
      <c r="E699" s="167" t="str">
        <f t="shared" si="25"/>
        <v>PROV. JAWA TENGAH</v>
      </c>
      <c r="F699" s="79" t="s">
        <v>1381</v>
      </c>
      <c r="G699" s="18">
        <v>5</v>
      </c>
      <c r="H699" s="9" t="s">
        <v>1393</v>
      </c>
      <c r="I699" s="34" t="s">
        <v>3551</v>
      </c>
      <c r="J699" s="73">
        <v>71237</v>
      </c>
      <c r="K699" s="80"/>
      <c r="L699" s="42"/>
    </row>
    <row r="700" spans="2:12" ht="20.100000000000001" customHeight="1" x14ac:dyDescent="0.2">
      <c r="B700" s="40"/>
      <c r="C700" s="9" t="s">
        <v>90</v>
      </c>
      <c r="D700" s="169"/>
      <c r="E700" s="167" t="str">
        <f t="shared" si="25"/>
        <v>PROV. JAWA TENGAH</v>
      </c>
      <c r="F700" s="79" t="s">
        <v>1381</v>
      </c>
      <c r="G700" s="18">
        <v>6</v>
      </c>
      <c r="H700" s="9" t="s">
        <v>1394</v>
      </c>
      <c r="I700" s="34" t="s">
        <v>3549</v>
      </c>
      <c r="J700" s="73">
        <v>44440</v>
      </c>
      <c r="K700" s="80"/>
      <c r="L700" s="42"/>
    </row>
    <row r="701" spans="2:12" ht="20.100000000000001" customHeight="1" x14ac:dyDescent="0.2">
      <c r="B701" s="40"/>
      <c r="C701" s="9" t="s">
        <v>90</v>
      </c>
      <c r="D701" s="169"/>
      <c r="E701" s="167" t="str">
        <f t="shared" si="25"/>
        <v>PROV. JAWA TENGAH</v>
      </c>
      <c r="F701" s="79" t="s">
        <v>1382</v>
      </c>
      <c r="G701" s="18">
        <v>7</v>
      </c>
      <c r="H701" s="9" t="s">
        <v>1395</v>
      </c>
      <c r="I701" s="34" t="s">
        <v>3549</v>
      </c>
      <c r="J701" s="73">
        <v>51719</v>
      </c>
      <c r="K701" s="80"/>
      <c r="L701" s="42"/>
    </row>
    <row r="702" spans="2:12" ht="20.100000000000001" customHeight="1" x14ac:dyDescent="0.2">
      <c r="B702" s="40"/>
      <c r="C702" s="9" t="s">
        <v>90</v>
      </c>
      <c r="D702" s="169"/>
      <c r="E702" s="167" t="str">
        <f t="shared" si="25"/>
        <v>PROV. JAWA TENGAH</v>
      </c>
      <c r="F702" s="79" t="s">
        <v>1383</v>
      </c>
      <c r="G702" s="18">
        <v>8</v>
      </c>
      <c r="H702" s="9" t="s">
        <v>1396</v>
      </c>
      <c r="I702" s="34" t="s">
        <v>3549</v>
      </c>
      <c r="J702" s="73">
        <v>36574</v>
      </c>
      <c r="K702" s="80"/>
      <c r="L702" s="42"/>
    </row>
    <row r="703" spans="2:12" ht="20.100000000000001" customHeight="1" x14ac:dyDescent="0.2">
      <c r="B703" s="40"/>
      <c r="C703" s="9" t="s">
        <v>90</v>
      </c>
      <c r="D703" s="169"/>
      <c r="E703" s="167" t="str">
        <f t="shared" si="25"/>
        <v>PROV. JAWA TENGAH</v>
      </c>
      <c r="F703" s="79" t="s">
        <v>1384</v>
      </c>
      <c r="G703" s="18">
        <v>9</v>
      </c>
      <c r="H703" s="9" t="s">
        <v>1397</v>
      </c>
      <c r="I703" s="34" t="s">
        <v>3549</v>
      </c>
      <c r="J703" s="73">
        <v>66718</v>
      </c>
      <c r="K703" s="80"/>
      <c r="L703" s="42"/>
    </row>
    <row r="704" spans="2:12" ht="20.100000000000001" customHeight="1" x14ac:dyDescent="0.2">
      <c r="B704" s="40"/>
      <c r="C704" s="9" t="s">
        <v>90</v>
      </c>
      <c r="D704" s="169"/>
      <c r="E704" s="167" t="str">
        <f t="shared" si="25"/>
        <v>PROV. JAWA TENGAH</v>
      </c>
      <c r="F704" s="79" t="s">
        <v>1385</v>
      </c>
      <c r="G704" s="18">
        <v>10</v>
      </c>
      <c r="H704" s="9" t="s">
        <v>1398</v>
      </c>
      <c r="I704" s="34" t="s">
        <v>3549</v>
      </c>
      <c r="J704" s="73">
        <v>70758</v>
      </c>
      <c r="K704" s="80"/>
      <c r="L704" s="42"/>
    </row>
    <row r="705" spans="2:12" ht="20.100000000000001" customHeight="1" x14ac:dyDescent="0.2">
      <c r="B705" s="40"/>
      <c r="C705" s="9" t="s">
        <v>90</v>
      </c>
      <c r="D705" s="169"/>
      <c r="E705" s="167" t="str">
        <f t="shared" si="25"/>
        <v>PROV. JAWA TENGAH</v>
      </c>
      <c r="F705" s="79" t="s">
        <v>1385</v>
      </c>
      <c r="G705" s="18">
        <v>11</v>
      </c>
      <c r="H705" s="9" t="s">
        <v>1399</v>
      </c>
      <c r="I705" s="34" t="s">
        <v>3549</v>
      </c>
      <c r="J705" s="73">
        <v>62291</v>
      </c>
      <c r="K705" s="80"/>
      <c r="L705" s="42"/>
    </row>
    <row r="706" spans="2:12" ht="20.100000000000001" customHeight="1" x14ac:dyDescent="0.2">
      <c r="B706" s="40"/>
      <c r="C706" s="9" t="s">
        <v>90</v>
      </c>
      <c r="D706" s="169"/>
      <c r="E706" s="167" t="str">
        <f t="shared" si="25"/>
        <v>PROV. JAWA TENGAH</v>
      </c>
      <c r="F706" s="79" t="s">
        <v>1386</v>
      </c>
      <c r="G706" s="18">
        <v>12</v>
      </c>
      <c r="H706" s="9" t="s">
        <v>1400</v>
      </c>
      <c r="I706" s="34" t="s">
        <v>3551</v>
      </c>
      <c r="J706" s="73">
        <v>74028</v>
      </c>
      <c r="K706" s="80"/>
      <c r="L706" s="42"/>
    </row>
    <row r="707" spans="2:12" ht="20.100000000000001" customHeight="1" x14ac:dyDescent="0.2">
      <c r="B707" s="40"/>
      <c r="C707" s="9" t="s">
        <v>90</v>
      </c>
      <c r="D707" s="169"/>
      <c r="E707" s="167" t="str">
        <f t="shared" si="25"/>
        <v>PROV. JAWA TENGAH</v>
      </c>
      <c r="F707" s="79" t="s">
        <v>1386</v>
      </c>
      <c r="G707" s="18">
        <v>13</v>
      </c>
      <c r="H707" s="9" t="s">
        <v>1401</v>
      </c>
      <c r="I707" s="34" t="s">
        <v>3549</v>
      </c>
      <c r="J707" s="73">
        <v>36336</v>
      </c>
      <c r="K707" s="80"/>
      <c r="L707" s="42"/>
    </row>
    <row r="708" spans="2:12" ht="20.100000000000001" customHeight="1" x14ac:dyDescent="0.2">
      <c r="B708" s="40"/>
      <c r="C708" s="9" t="s">
        <v>90</v>
      </c>
      <c r="D708" s="169"/>
      <c r="E708" s="167" t="str">
        <f t="shared" si="25"/>
        <v>PROV. JAWA TENGAH</v>
      </c>
      <c r="F708" s="79" t="s">
        <v>1387</v>
      </c>
      <c r="G708" s="18">
        <v>14</v>
      </c>
      <c r="H708" s="9" t="s">
        <v>1402</v>
      </c>
      <c r="I708" s="34" t="s">
        <v>3549</v>
      </c>
      <c r="J708" s="73">
        <v>97477</v>
      </c>
      <c r="K708" s="80"/>
      <c r="L708" s="42"/>
    </row>
    <row r="709" spans="2:12" ht="20.100000000000001" customHeight="1" x14ac:dyDescent="0.2">
      <c r="B709" s="40"/>
      <c r="C709" s="9" t="s">
        <v>90</v>
      </c>
      <c r="D709" s="169"/>
      <c r="E709" s="167" t="str">
        <f t="shared" si="25"/>
        <v>PROV. JAWA TENGAH</v>
      </c>
      <c r="F709" s="79" t="s">
        <v>1387</v>
      </c>
      <c r="G709" s="18">
        <v>15</v>
      </c>
      <c r="H709" s="9" t="s">
        <v>1403</v>
      </c>
      <c r="I709" s="34" t="s">
        <v>3551</v>
      </c>
      <c r="J709" s="73">
        <v>52180</v>
      </c>
      <c r="K709" s="80"/>
      <c r="L709" s="42"/>
    </row>
    <row r="710" spans="2:12" ht="20.100000000000001" customHeight="1" x14ac:dyDescent="0.2">
      <c r="B710" s="40"/>
      <c r="C710" s="9" t="s">
        <v>90</v>
      </c>
      <c r="D710" s="169"/>
      <c r="E710" s="167" t="str">
        <f t="shared" si="25"/>
        <v>PROV. JAWA TENGAH</v>
      </c>
      <c r="F710" s="79" t="s">
        <v>1388</v>
      </c>
      <c r="G710" s="18">
        <v>16</v>
      </c>
      <c r="H710" s="9" t="s">
        <v>1404</v>
      </c>
      <c r="I710" s="34" t="s">
        <v>3549</v>
      </c>
      <c r="J710" s="73">
        <v>91415</v>
      </c>
      <c r="K710" s="81"/>
      <c r="L710" s="42"/>
    </row>
    <row r="711" spans="2:12" ht="20.100000000000001" customHeight="1" x14ac:dyDescent="0.2">
      <c r="B711" s="40"/>
      <c r="C711" s="9" t="s">
        <v>90</v>
      </c>
      <c r="D711" s="169"/>
      <c r="E711" s="167" t="str">
        <f t="shared" si="25"/>
        <v>PROV. JAWA TENGAH</v>
      </c>
      <c r="F711" s="79" t="s">
        <v>1388</v>
      </c>
      <c r="G711" s="18">
        <v>17</v>
      </c>
      <c r="H711" s="9" t="s">
        <v>1405</v>
      </c>
      <c r="I711" s="34" t="s">
        <v>3549</v>
      </c>
      <c r="J711" s="73">
        <v>44803</v>
      </c>
      <c r="K711" s="81"/>
      <c r="L711" s="42"/>
    </row>
    <row r="712" spans="2:12" ht="20.100000000000001" customHeight="1" x14ac:dyDescent="0.2">
      <c r="B712" s="40"/>
      <c r="C712" s="9" t="s">
        <v>90</v>
      </c>
      <c r="D712" s="169"/>
      <c r="E712" s="167" t="str">
        <f t="shared" si="25"/>
        <v>PROV. JAWA TENGAH</v>
      </c>
      <c r="F712" s="79" t="s">
        <v>1389</v>
      </c>
      <c r="G712" s="18">
        <v>18</v>
      </c>
      <c r="H712" s="9" t="s">
        <v>1406</v>
      </c>
      <c r="I712" s="34" t="s">
        <v>3549</v>
      </c>
      <c r="J712" s="73">
        <v>113148</v>
      </c>
      <c r="K712" s="80"/>
      <c r="L712" s="42"/>
    </row>
    <row r="713" spans="2:12" ht="20.100000000000001" customHeight="1" x14ac:dyDescent="0.2">
      <c r="B713" s="40"/>
      <c r="C713" s="9" t="s">
        <v>90</v>
      </c>
      <c r="D713" s="169"/>
      <c r="E713" s="167" t="str">
        <f t="shared" si="25"/>
        <v>PROV. JAWA TENGAH</v>
      </c>
      <c r="F713" s="79" t="s">
        <v>1389</v>
      </c>
      <c r="G713" s="18">
        <v>19</v>
      </c>
      <c r="H713" s="9" t="s">
        <v>1407</v>
      </c>
      <c r="I713" s="34" t="s">
        <v>3549</v>
      </c>
      <c r="J713" s="73">
        <v>89164</v>
      </c>
      <c r="K713" s="80"/>
      <c r="L713" s="42"/>
    </row>
    <row r="714" spans="2:12" ht="20.100000000000001" customHeight="1" thickBot="1" x14ac:dyDescent="0.25">
      <c r="B714" s="120"/>
      <c r="C714" s="121" t="s">
        <v>90</v>
      </c>
      <c r="D714" s="221"/>
      <c r="E714" s="186" t="str">
        <f t="shared" si="25"/>
        <v>PROV. JAWA TENGAH</v>
      </c>
      <c r="F714" s="222" t="s">
        <v>1389</v>
      </c>
      <c r="G714" s="223">
        <v>20</v>
      </c>
      <c r="H714" s="121" t="s">
        <v>1408</v>
      </c>
      <c r="I714" s="93" t="s">
        <v>3551</v>
      </c>
      <c r="J714" s="123">
        <v>56840</v>
      </c>
      <c r="K714" s="82"/>
      <c r="L714" s="224"/>
    </row>
    <row r="715" spans="2:12" ht="20.100000000000001" customHeight="1" thickTop="1" x14ac:dyDescent="0.2">
      <c r="B715" s="124"/>
      <c r="C715" s="125" t="s">
        <v>90</v>
      </c>
      <c r="D715" s="124">
        <v>1</v>
      </c>
      <c r="E715" s="185" t="s">
        <v>282</v>
      </c>
      <c r="F715" s="126" t="s">
        <v>1409</v>
      </c>
      <c r="G715" s="199">
        <v>1</v>
      </c>
      <c r="H715" s="125" t="s">
        <v>1415</v>
      </c>
      <c r="I715" s="130" t="s">
        <v>3549</v>
      </c>
      <c r="J715" s="128">
        <v>5993</v>
      </c>
      <c r="K715" s="309"/>
      <c r="L715" s="310"/>
    </row>
    <row r="716" spans="2:12" ht="20.100000000000001" customHeight="1" x14ac:dyDescent="0.2">
      <c r="B716" s="11"/>
      <c r="C716" s="9" t="s">
        <v>90</v>
      </c>
      <c r="D716" s="11"/>
      <c r="E716" s="167" t="str">
        <f t="shared" ref="E716:E722" si="26">E715</f>
        <v>CILACAP</v>
      </c>
      <c r="F716" s="12" t="s">
        <v>1410</v>
      </c>
      <c r="G716" s="28">
        <v>2</v>
      </c>
      <c r="H716" s="9" t="s">
        <v>1416</v>
      </c>
      <c r="I716" s="34" t="s">
        <v>3549</v>
      </c>
      <c r="J716" s="73">
        <v>10237</v>
      </c>
      <c r="K716" s="83"/>
      <c r="L716" s="43"/>
    </row>
    <row r="717" spans="2:12" ht="20.100000000000001" customHeight="1" x14ac:dyDescent="0.2">
      <c r="B717" s="11"/>
      <c r="C717" s="9" t="s">
        <v>90</v>
      </c>
      <c r="D717" s="11"/>
      <c r="E717" s="167" t="str">
        <f t="shared" si="26"/>
        <v>CILACAP</v>
      </c>
      <c r="F717" s="12" t="s">
        <v>1411</v>
      </c>
      <c r="G717" s="18">
        <v>3</v>
      </c>
      <c r="H717" s="9" t="s">
        <v>1417</v>
      </c>
      <c r="I717" s="34" t="s">
        <v>3549</v>
      </c>
      <c r="J717" s="73">
        <v>11109</v>
      </c>
      <c r="K717" s="83"/>
      <c r="L717" s="43"/>
    </row>
    <row r="718" spans="2:12" ht="20.100000000000001" customHeight="1" x14ac:dyDescent="0.2">
      <c r="B718" s="11"/>
      <c r="C718" s="9" t="s">
        <v>90</v>
      </c>
      <c r="D718" s="11"/>
      <c r="E718" s="167" t="str">
        <f t="shared" si="26"/>
        <v>CILACAP</v>
      </c>
      <c r="F718" s="12" t="s">
        <v>1411</v>
      </c>
      <c r="G718" s="28">
        <v>4</v>
      </c>
      <c r="H718" s="9" t="s">
        <v>1418</v>
      </c>
      <c r="I718" s="34" t="s">
        <v>3549</v>
      </c>
      <c r="J718" s="73">
        <v>8902</v>
      </c>
      <c r="K718" s="83"/>
      <c r="L718" s="43"/>
    </row>
    <row r="719" spans="2:12" ht="20.100000000000001" customHeight="1" x14ac:dyDescent="0.2">
      <c r="B719" s="11"/>
      <c r="C719" s="9" t="s">
        <v>90</v>
      </c>
      <c r="D719" s="11"/>
      <c r="E719" s="167" t="str">
        <f t="shared" si="26"/>
        <v>CILACAP</v>
      </c>
      <c r="F719" s="12" t="s">
        <v>1412</v>
      </c>
      <c r="G719" s="18">
        <v>5</v>
      </c>
      <c r="H719" s="9" t="s">
        <v>1419</v>
      </c>
      <c r="I719" s="34" t="s">
        <v>3549</v>
      </c>
      <c r="J719" s="73">
        <v>11749</v>
      </c>
      <c r="K719" s="83"/>
      <c r="L719" s="43"/>
    </row>
    <row r="720" spans="2:12" ht="20.100000000000001" customHeight="1" x14ac:dyDescent="0.2">
      <c r="B720" s="11"/>
      <c r="C720" s="9" t="s">
        <v>90</v>
      </c>
      <c r="D720" s="11"/>
      <c r="E720" s="167" t="str">
        <f t="shared" si="26"/>
        <v>CILACAP</v>
      </c>
      <c r="F720" s="12" t="s">
        <v>1413</v>
      </c>
      <c r="G720" s="28">
        <v>6</v>
      </c>
      <c r="H720" s="9" t="s">
        <v>1420</v>
      </c>
      <c r="I720" s="34" t="s">
        <v>3551</v>
      </c>
      <c r="J720" s="73">
        <v>7982</v>
      </c>
      <c r="K720" s="83"/>
      <c r="L720" s="43"/>
    </row>
    <row r="721" spans="2:12" ht="20.100000000000001" customHeight="1" x14ac:dyDescent="0.2">
      <c r="B721" s="11"/>
      <c r="C721" s="9" t="s">
        <v>90</v>
      </c>
      <c r="D721" s="11"/>
      <c r="E721" s="167" t="str">
        <f t="shared" si="26"/>
        <v>CILACAP</v>
      </c>
      <c r="F721" s="12" t="s">
        <v>1413</v>
      </c>
      <c r="G721" s="18">
        <v>7</v>
      </c>
      <c r="H721" s="9" t="s">
        <v>1421</v>
      </c>
      <c r="I721" s="34" t="s">
        <v>3549</v>
      </c>
      <c r="J721" s="73">
        <v>7876</v>
      </c>
      <c r="K721" s="83"/>
      <c r="L721" s="43"/>
    </row>
    <row r="722" spans="2:12" ht="20.100000000000001" customHeight="1" thickBot="1" x14ac:dyDescent="0.25">
      <c r="B722" s="109"/>
      <c r="C722" s="121" t="s">
        <v>90</v>
      </c>
      <c r="D722" s="109"/>
      <c r="E722" s="186" t="str">
        <f t="shared" si="26"/>
        <v>CILACAP</v>
      </c>
      <c r="F722" s="110" t="s">
        <v>1414</v>
      </c>
      <c r="G722" s="200">
        <v>8</v>
      </c>
      <c r="H722" s="121" t="s">
        <v>1422</v>
      </c>
      <c r="I722" s="93" t="s">
        <v>3551</v>
      </c>
      <c r="J722" s="123">
        <v>10279</v>
      </c>
      <c r="K722" s="90"/>
      <c r="L722" s="225"/>
    </row>
    <row r="723" spans="2:12" ht="20.100000000000001" customHeight="1" thickTop="1" x14ac:dyDescent="0.2">
      <c r="B723" s="124"/>
      <c r="C723" s="125" t="s">
        <v>90</v>
      </c>
      <c r="D723" s="124">
        <v>2</v>
      </c>
      <c r="E723" s="185" t="s">
        <v>283</v>
      </c>
      <c r="F723" s="126" t="s">
        <v>1423</v>
      </c>
      <c r="G723" s="199">
        <v>1</v>
      </c>
      <c r="H723" s="125" t="s">
        <v>1424</v>
      </c>
      <c r="I723" s="130" t="s">
        <v>3549</v>
      </c>
      <c r="J723" s="128">
        <v>6786</v>
      </c>
      <c r="K723" s="309"/>
      <c r="L723" s="310"/>
    </row>
    <row r="724" spans="2:12" ht="20.100000000000001" customHeight="1" x14ac:dyDescent="0.2">
      <c r="B724" s="11"/>
      <c r="C724" s="9" t="s">
        <v>90</v>
      </c>
      <c r="D724" s="11"/>
      <c r="E724" s="167" t="str">
        <f t="shared" ref="E724:E731" si="27">E723</f>
        <v>BANYUMAS</v>
      </c>
      <c r="F724" s="12" t="s">
        <v>1426</v>
      </c>
      <c r="G724" s="18">
        <v>2</v>
      </c>
      <c r="H724" s="9" t="s">
        <v>1425</v>
      </c>
      <c r="I724" s="34" t="s">
        <v>3549</v>
      </c>
      <c r="J724" s="73">
        <v>9917</v>
      </c>
      <c r="K724" s="83"/>
      <c r="L724" s="43"/>
    </row>
    <row r="725" spans="2:12" ht="20.100000000000001" customHeight="1" x14ac:dyDescent="0.2">
      <c r="B725" s="11"/>
      <c r="C725" s="9" t="s">
        <v>90</v>
      </c>
      <c r="D725" s="11"/>
      <c r="E725" s="167" t="str">
        <f t="shared" si="27"/>
        <v>BANYUMAS</v>
      </c>
      <c r="F725" s="12" t="s">
        <v>1426</v>
      </c>
      <c r="G725" s="18">
        <v>3</v>
      </c>
      <c r="H725" s="9" t="s">
        <v>1428</v>
      </c>
      <c r="I725" s="34" t="s">
        <v>3551</v>
      </c>
      <c r="J725" s="73">
        <v>9305</v>
      </c>
      <c r="K725" s="83"/>
      <c r="L725" s="43"/>
    </row>
    <row r="726" spans="2:12" ht="20.100000000000001" customHeight="1" x14ac:dyDescent="0.2">
      <c r="B726" s="11"/>
      <c r="C726" s="9" t="s">
        <v>90</v>
      </c>
      <c r="D726" s="11"/>
      <c r="E726" s="167" t="str">
        <f t="shared" si="27"/>
        <v>BANYUMAS</v>
      </c>
      <c r="F726" s="12" t="s">
        <v>1427</v>
      </c>
      <c r="G726" s="18">
        <v>4</v>
      </c>
      <c r="H726" s="9" t="s">
        <v>1429</v>
      </c>
      <c r="I726" s="34" t="s">
        <v>3549</v>
      </c>
      <c r="J726" s="73">
        <v>13121</v>
      </c>
      <c r="K726" s="83"/>
      <c r="L726" s="43"/>
    </row>
    <row r="727" spans="2:12" ht="20.100000000000001" customHeight="1" x14ac:dyDescent="0.2">
      <c r="B727" s="11"/>
      <c r="C727" s="9" t="s">
        <v>90</v>
      </c>
      <c r="D727" s="11"/>
      <c r="E727" s="167" t="str">
        <f t="shared" si="27"/>
        <v>BANYUMAS</v>
      </c>
      <c r="F727" s="12" t="s">
        <v>1427</v>
      </c>
      <c r="G727" s="18">
        <v>5</v>
      </c>
      <c r="H727" s="9" t="s">
        <v>1431</v>
      </c>
      <c r="I727" s="34" t="s">
        <v>3549</v>
      </c>
      <c r="J727" s="73">
        <v>9778</v>
      </c>
      <c r="K727" s="83"/>
      <c r="L727" s="43"/>
    </row>
    <row r="728" spans="2:12" ht="20.100000000000001" customHeight="1" x14ac:dyDescent="0.2">
      <c r="B728" s="11"/>
      <c r="C728" s="9" t="s">
        <v>90</v>
      </c>
      <c r="D728" s="11"/>
      <c r="E728" s="167" t="str">
        <f t="shared" si="27"/>
        <v>BANYUMAS</v>
      </c>
      <c r="F728" s="12" t="s">
        <v>1430</v>
      </c>
      <c r="G728" s="18">
        <v>6</v>
      </c>
      <c r="H728" s="9" t="s">
        <v>1433</v>
      </c>
      <c r="I728" s="34" t="s">
        <v>3549</v>
      </c>
      <c r="J728" s="73">
        <v>7804</v>
      </c>
      <c r="K728" s="83"/>
      <c r="L728" s="43"/>
    </row>
    <row r="729" spans="2:12" ht="20.100000000000001" customHeight="1" x14ac:dyDescent="0.2">
      <c r="B729" s="11"/>
      <c r="C729" s="9" t="s">
        <v>90</v>
      </c>
      <c r="D729" s="11"/>
      <c r="E729" s="167" t="str">
        <f t="shared" si="27"/>
        <v>BANYUMAS</v>
      </c>
      <c r="F729" s="12" t="s">
        <v>1432</v>
      </c>
      <c r="G729" s="18">
        <v>7</v>
      </c>
      <c r="H729" s="9" t="s">
        <v>1434</v>
      </c>
      <c r="I729" s="34" t="s">
        <v>3551</v>
      </c>
      <c r="J729" s="73">
        <v>7691</v>
      </c>
      <c r="K729" s="83"/>
      <c r="L729" s="43"/>
    </row>
    <row r="730" spans="2:12" ht="20.100000000000001" customHeight="1" x14ac:dyDescent="0.2">
      <c r="B730" s="11"/>
      <c r="C730" s="9" t="s">
        <v>90</v>
      </c>
      <c r="D730" s="11"/>
      <c r="E730" s="167" t="str">
        <f t="shared" si="27"/>
        <v>BANYUMAS</v>
      </c>
      <c r="F730" s="12" t="s">
        <v>1435</v>
      </c>
      <c r="G730" s="18">
        <v>8</v>
      </c>
      <c r="H730" s="9" t="s">
        <v>1436</v>
      </c>
      <c r="I730" s="34" t="s">
        <v>3551</v>
      </c>
      <c r="J730" s="73">
        <v>11458</v>
      </c>
      <c r="K730" s="83"/>
      <c r="L730" s="43"/>
    </row>
    <row r="731" spans="2:12" ht="20.100000000000001" customHeight="1" thickBot="1" x14ac:dyDescent="0.25">
      <c r="B731" s="109"/>
      <c r="C731" s="121" t="s">
        <v>90</v>
      </c>
      <c r="D731" s="109"/>
      <c r="E731" s="186" t="str">
        <f t="shared" si="27"/>
        <v>BANYUMAS</v>
      </c>
      <c r="F731" s="110" t="s">
        <v>1435</v>
      </c>
      <c r="G731" s="223">
        <v>9</v>
      </c>
      <c r="H731" s="121" t="s">
        <v>1437</v>
      </c>
      <c r="I731" s="93" t="s">
        <v>3549</v>
      </c>
      <c r="J731" s="123">
        <v>10326</v>
      </c>
      <c r="K731" s="226"/>
      <c r="L731" s="225"/>
    </row>
    <row r="732" spans="2:12" ht="20.100000000000001" customHeight="1" thickTop="1" x14ac:dyDescent="0.2">
      <c r="B732" s="124"/>
      <c r="C732" s="125" t="s">
        <v>90</v>
      </c>
      <c r="D732" s="124">
        <v>3</v>
      </c>
      <c r="E732" s="185" t="s">
        <v>284</v>
      </c>
      <c r="F732" s="126" t="s">
        <v>1438</v>
      </c>
      <c r="G732" s="272">
        <v>1</v>
      </c>
      <c r="H732" s="125" t="s">
        <v>1443</v>
      </c>
      <c r="I732" s="130" t="s">
        <v>3549</v>
      </c>
      <c r="J732" s="128">
        <v>7459</v>
      </c>
      <c r="K732" s="311"/>
      <c r="L732" s="310"/>
    </row>
    <row r="733" spans="2:12" ht="20.100000000000001" customHeight="1" x14ac:dyDescent="0.2">
      <c r="B733" s="11"/>
      <c r="C733" s="9" t="s">
        <v>90</v>
      </c>
      <c r="D733" s="11"/>
      <c r="E733" s="167" t="str">
        <f t="shared" ref="E733:E740" si="28">E732</f>
        <v>PURBALINGGA</v>
      </c>
      <c r="F733" s="12" t="s">
        <v>1438</v>
      </c>
      <c r="G733" s="25">
        <v>2</v>
      </c>
      <c r="H733" s="9" t="s">
        <v>1444</v>
      </c>
      <c r="I733" s="34" t="s">
        <v>3549</v>
      </c>
      <c r="J733" s="73">
        <v>4758</v>
      </c>
      <c r="K733" s="86"/>
      <c r="L733" s="43"/>
    </row>
    <row r="734" spans="2:12" ht="20.100000000000001" customHeight="1" x14ac:dyDescent="0.2">
      <c r="B734" s="11"/>
      <c r="C734" s="9" t="s">
        <v>90</v>
      </c>
      <c r="D734" s="11"/>
      <c r="E734" s="167" t="str">
        <f t="shared" si="28"/>
        <v>PURBALINGGA</v>
      </c>
      <c r="F734" s="12" t="s">
        <v>1439</v>
      </c>
      <c r="G734" s="25">
        <v>3</v>
      </c>
      <c r="H734" s="9" t="s">
        <v>1445</v>
      </c>
      <c r="I734" s="34" t="s">
        <v>3551</v>
      </c>
      <c r="J734" s="73">
        <v>8664</v>
      </c>
      <c r="K734" s="86"/>
      <c r="L734" s="43"/>
    </row>
    <row r="735" spans="2:12" ht="20.100000000000001" customHeight="1" x14ac:dyDescent="0.2">
      <c r="B735" s="11"/>
      <c r="C735" s="9" t="s">
        <v>90</v>
      </c>
      <c r="D735" s="11"/>
      <c r="E735" s="167" t="str">
        <f t="shared" si="28"/>
        <v>PURBALINGGA</v>
      </c>
      <c r="F735" s="12" t="s">
        <v>1439</v>
      </c>
      <c r="G735" s="25">
        <v>4</v>
      </c>
      <c r="H735" s="9" t="s">
        <v>1446</v>
      </c>
      <c r="I735" s="34" t="s">
        <v>3551</v>
      </c>
      <c r="J735" s="73">
        <v>4501</v>
      </c>
      <c r="K735" s="86"/>
      <c r="L735" s="43"/>
    </row>
    <row r="736" spans="2:12" ht="20.100000000000001" customHeight="1" x14ac:dyDescent="0.2">
      <c r="B736" s="11"/>
      <c r="C736" s="9" t="s">
        <v>90</v>
      </c>
      <c r="D736" s="11"/>
      <c r="E736" s="167" t="str">
        <f t="shared" si="28"/>
        <v>PURBALINGGA</v>
      </c>
      <c r="F736" s="12" t="s">
        <v>1440</v>
      </c>
      <c r="G736" s="25">
        <v>5</v>
      </c>
      <c r="H736" s="9" t="s">
        <v>1447</v>
      </c>
      <c r="I736" s="34" t="s">
        <v>3551</v>
      </c>
      <c r="J736" s="73">
        <v>7176</v>
      </c>
      <c r="K736" s="86"/>
      <c r="L736" s="43"/>
    </row>
    <row r="737" spans="2:12" ht="20.100000000000001" customHeight="1" x14ac:dyDescent="0.2">
      <c r="B737" s="11"/>
      <c r="C737" s="9" t="s">
        <v>90</v>
      </c>
      <c r="D737" s="11"/>
      <c r="E737" s="167" t="str">
        <f t="shared" si="28"/>
        <v>PURBALINGGA</v>
      </c>
      <c r="F737" s="12" t="s">
        <v>1440</v>
      </c>
      <c r="G737" s="25">
        <v>6</v>
      </c>
      <c r="H737" s="9" t="s">
        <v>1448</v>
      </c>
      <c r="I737" s="34" t="s">
        <v>3551</v>
      </c>
      <c r="J737" s="73">
        <v>3655</v>
      </c>
      <c r="K737" s="86"/>
      <c r="L737" s="43"/>
    </row>
    <row r="738" spans="2:12" ht="20.100000000000001" customHeight="1" x14ac:dyDescent="0.2">
      <c r="B738" s="11"/>
      <c r="C738" s="9" t="s">
        <v>90</v>
      </c>
      <c r="D738" s="11"/>
      <c r="E738" s="167" t="str">
        <f t="shared" si="28"/>
        <v>PURBALINGGA</v>
      </c>
      <c r="F738" s="12" t="s">
        <v>1441</v>
      </c>
      <c r="G738" s="25">
        <v>7</v>
      </c>
      <c r="H738" s="9" t="s">
        <v>1449</v>
      </c>
      <c r="I738" s="34" t="s">
        <v>3549</v>
      </c>
      <c r="J738" s="73">
        <v>5110</v>
      </c>
      <c r="K738" s="86"/>
      <c r="L738" s="43"/>
    </row>
    <row r="739" spans="2:12" ht="20.100000000000001" customHeight="1" x14ac:dyDescent="0.2">
      <c r="B739" s="11"/>
      <c r="C739" s="9" t="s">
        <v>90</v>
      </c>
      <c r="D739" s="11"/>
      <c r="E739" s="167" t="str">
        <f t="shared" si="28"/>
        <v>PURBALINGGA</v>
      </c>
      <c r="F739" s="12" t="s">
        <v>1441</v>
      </c>
      <c r="G739" s="25">
        <v>8</v>
      </c>
      <c r="H739" s="9" t="s">
        <v>1450</v>
      </c>
      <c r="I739" s="34" t="s">
        <v>3549</v>
      </c>
      <c r="J739" s="73">
        <v>4446</v>
      </c>
      <c r="K739" s="86"/>
      <c r="L739" s="43"/>
    </row>
    <row r="740" spans="2:12" ht="20.100000000000001" customHeight="1" thickBot="1" x14ac:dyDescent="0.25">
      <c r="B740" s="109"/>
      <c r="C740" s="121" t="s">
        <v>90</v>
      </c>
      <c r="D740" s="109"/>
      <c r="E740" s="186" t="str">
        <f t="shared" si="28"/>
        <v>PURBALINGGA</v>
      </c>
      <c r="F740" s="110" t="s">
        <v>1442</v>
      </c>
      <c r="G740" s="227">
        <v>9</v>
      </c>
      <c r="H740" s="121" t="s">
        <v>1451</v>
      </c>
      <c r="I740" s="93" t="s">
        <v>3549</v>
      </c>
      <c r="J740" s="123">
        <v>4155</v>
      </c>
      <c r="K740" s="87"/>
      <c r="L740" s="225"/>
    </row>
    <row r="741" spans="2:12" ht="20.100000000000001" customHeight="1" thickTop="1" x14ac:dyDescent="0.2">
      <c r="B741" s="124"/>
      <c r="C741" s="125" t="s">
        <v>90</v>
      </c>
      <c r="D741" s="124">
        <v>4</v>
      </c>
      <c r="E741" s="185" t="s">
        <v>285</v>
      </c>
      <c r="F741" s="126" t="s">
        <v>1452</v>
      </c>
      <c r="G741" s="272">
        <v>1</v>
      </c>
      <c r="H741" s="125" t="s">
        <v>4296</v>
      </c>
      <c r="I741" s="130" t="s">
        <v>3549</v>
      </c>
      <c r="J741" s="128">
        <v>1614</v>
      </c>
      <c r="K741" s="311"/>
      <c r="L741" s="310"/>
    </row>
    <row r="742" spans="2:12" ht="20.100000000000001" customHeight="1" x14ac:dyDescent="0.2">
      <c r="B742" s="11"/>
      <c r="C742" s="9" t="s">
        <v>90</v>
      </c>
      <c r="D742" s="11"/>
      <c r="E742" s="167" t="str">
        <f t="shared" ref="E742:E747" si="29">E741</f>
        <v>BANJARNEGARA</v>
      </c>
      <c r="F742" s="12" t="s">
        <v>1453</v>
      </c>
      <c r="G742" s="25">
        <v>2</v>
      </c>
      <c r="H742" s="9" t="s">
        <v>1458</v>
      </c>
      <c r="I742" s="34" t="s">
        <v>3549</v>
      </c>
      <c r="J742" s="73">
        <v>6435</v>
      </c>
      <c r="K742" s="86"/>
      <c r="L742" s="43"/>
    </row>
    <row r="743" spans="2:12" ht="20.100000000000001" customHeight="1" x14ac:dyDescent="0.2">
      <c r="B743" s="11"/>
      <c r="C743" s="9" t="s">
        <v>90</v>
      </c>
      <c r="D743" s="11"/>
      <c r="E743" s="167" t="str">
        <f t="shared" si="29"/>
        <v>BANJARNEGARA</v>
      </c>
      <c r="F743" s="12" t="s">
        <v>1453</v>
      </c>
      <c r="G743" s="25">
        <v>3</v>
      </c>
      <c r="H743" s="9" t="s">
        <v>1459</v>
      </c>
      <c r="I743" s="34" t="s">
        <v>3549</v>
      </c>
      <c r="J743" s="73">
        <v>5120</v>
      </c>
      <c r="K743" s="86"/>
      <c r="L743" s="43"/>
    </row>
    <row r="744" spans="2:12" ht="20.100000000000001" customHeight="1" x14ac:dyDescent="0.2">
      <c r="B744" s="11"/>
      <c r="C744" s="9" t="s">
        <v>90</v>
      </c>
      <c r="D744" s="11"/>
      <c r="E744" s="167" t="str">
        <f t="shared" si="29"/>
        <v>BANJARNEGARA</v>
      </c>
      <c r="F744" s="12" t="s">
        <v>1454</v>
      </c>
      <c r="G744" s="25">
        <v>4</v>
      </c>
      <c r="H744" s="9" t="s">
        <v>1460</v>
      </c>
      <c r="I744" s="34" t="s">
        <v>3549</v>
      </c>
      <c r="J744" s="73">
        <v>5301</v>
      </c>
      <c r="K744" s="86"/>
      <c r="L744" s="43"/>
    </row>
    <row r="745" spans="2:12" ht="20.100000000000001" customHeight="1" x14ac:dyDescent="0.2">
      <c r="B745" s="11"/>
      <c r="C745" s="9" t="s">
        <v>90</v>
      </c>
      <c r="D745" s="11"/>
      <c r="E745" s="167" t="str">
        <f t="shared" si="29"/>
        <v>BANJARNEGARA</v>
      </c>
      <c r="F745" s="12" t="s">
        <v>1455</v>
      </c>
      <c r="G745" s="25">
        <v>5</v>
      </c>
      <c r="H745" s="9" t="s">
        <v>1461</v>
      </c>
      <c r="I745" s="34" t="s">
        <v>3549</v>
      </c>
      <c r="J745" s="73">
        <v>6233</v>
      </c>
      <c r="K745" s="86"/>
      <c r="L745" s="43"/>
    </row>
    <row r="746" spans="2:12" ht="20.100000000000001" customHeight="1" x14ac:dyDescent="0.2">
      <c r="B746" s="11"/>
      <c r="C746" s="9" t="s">
        <v>90</v>
      </c>
      <c r="D746" s="11"/>
      <c r="E746" s="167" t="str">
        <f t="shared" si="29"/>
        <v>BANJARNEGARA</v>
      </c>
      <c r="F746" s="12" t="s">
        <v>1456</v>
      </c>
      <c r="G746" s="25">
        <v>6</v>
      </c>
      <c r="H746" s="9" t="s">
        <v>1462</v>
      </c>
      <c r="I746" s="34" t="s">
        <v>3549</v>
      </c>
      <c r="J746" s="73">
        <v>6269</v>
      </c>
      <c r="K746" s="86"/>
      <c r="L746" s="43"/>
    </row>
    <row r="747" spans="2:12" ht="20.100000000000001" customHeight="1" thickBot="1" x14ac:dyDescent="0.25">
      <c r="B747" s="109"/>
      <c r="C747" s="121" t="s">
        <v>90</v>
      </c>
      <c r="D747" s="109"/>
      <c r="E747" s="186" t="str">
        <f t="shared" si="29"/>
        <v>BANJARNEGARA</v>
      </c>
      <c r="F747" s="110" t="s">
        <v>1457</v>
      </c>
      <c r="G747" s="227">
        <v>7</v>
      </c>
      <c r="H747" s="121" t="s">
        <v>1463</v>
      </c>
      <c r="I747" s="93" t="s">
        <v>3551</v>
      </c>
      <c r="J747" s="123">
        <v>4635</v>
      </c>
      <c r="K747" s="87"/>
      <c r="L747" s="225"/>
    </row>
    <row r="748" spans="2:12" ht="20.100000000000001" customHeight="1" thickTop="1" x14ac:dyDescent="0.2">
      <c r="B748" s="124"/>
      <c r="C748" s="125" t="s">
        <v>90</v>
      </c>
      <c r="D748" s="124">
        <v>5</v>
      </c>
      <c r="E748" s="185" t="s">
        <v>286</v>
      </c>
      <c r="F748" s="126" t="s">
        <v>1464</v>
      </c>
      <c r="G748" s="272">
        <v>1</v>
      </c>
      <c r="H748" s="125" t="s">
        <v>1471</v>
      </c>
      <c r="I748" s="130" t="s">
        <v>3551</v>
      </c>
      <c r="J748" s="128">
        <v>6621</v>
      </c>
      <c r="K748" s="309"/>
      <c r="L748" s="310"/>
    </row>
    <row r="749" spans="2:12" ht="20.100000000000001" customHeight="1" x14ac:dyDescent="0.2">
      <c r="B749" s="11"/>
      <c r="C749" s="9" t="s">
        <v>90</v>
      </c>
      <c r="D749" s="11"/>
      <c r="E749" s="167" t="str">
        <f t="shared" ref="E749:E758" si="30">E748</f>
        <v>KEBUMEN</v>
      </c>
      <c r="F749" s="12" t="s">
        <v>1465</v>
      </c>
      <c r="G749" s="25">
        <v>2</v>
      </c>
      <c r="H749" s="9" t="s">
        <v>1472</v>
      </c>
      <c r="I749" s="34" t="s">
        <v>3551</v>
      </c>
      <c r="J749" s="73">
        <v>6929</v>
      </c>
      <c r="K749" s="83"/>
      <c r="L749" s="43"/>
    </row>
    <row r="750" spans="2:12" ht="20.100000000000001" customHeight="1" x14ac:dyDescent="0.2">
      <c r="B750" s="11"/>
      <c r="C750" s="9" t="s">
        <v>90</v>
      </c>
      <c r="D750" s="11"/>
      <c r="E750" s="167" t="str">
        <f t="shared" si="30"/>
        <v>KEBUMEN</v>
      </c>
      <c r="F750" s="12" t="s">
        <v>1465</v>
      </c>
      <c r="G750" s="25">
        <v>3</v>
      </c>
      <c r="H750" s="9" t="s">
        <v>1473</v>
      </c>
      <c r="I750" s="34" t="s">
        <v>3549</v>
      </c>
      <c r="J750" s="73">
        <v>5054</v>
      </c>
      <c r="K750" s="83"/>
      <c r="L750" s="43"/>
    </row>
    <row r="751" spans="2:12" ht="20.100000000000001" customHeight="1" x14ac:dyDescent="0.2">
      <c r="B751" s="11"/>
      <c r="C751" s="9" t="s">
        <v>90</v>
      </c>
      <c r="D751" s="11"/>
      <c r="E751" s="167" t="str">
        <f t="shared" si="30"/>
        <v>KEBUMEN</v>
      </c>
      <c r="F751" s="12" t="s">
        <v>1466</v>
      </c>
      <c r="G751" s="25">
        <v>4</v>
      </c>
      <c r="H751" s="9" t="s">
        <v>1474</v>
      </c>
      <c r="I751" s="34" t="s">
        <v>3549</v>
      </c>
      <c r="J751" s="73">
        <v>8697</v>
      </c>
      <c r="K751" s="83"/>
      <c r="L751" s="43"/>
    </row>
    <row r="752" spans="2:12" ht="20.100000000000001" customHeight="1" x14ac:dyDescent="0.2">
      <c r="B752" s="11"/>
      <c r="C752" s="9" t="s">
        <v>90</v>
      </c>
      <c r="D752" s="11"/>
      <c r="E752" s="167" t="str">
        <f t="shared" si="30"/>
        <v>KEBUMEN</v>
      </c>
      <c r="F752" s="12" t="s">
        <v>1466</v>
      </c>
      <c r="G752" s="25">
        <v>5</v>
      </c>
      <c r="H752" s="9" t="s">
        <v>1475</v>
      </c>
      <c r="I752" s="34" t="s">
        <v>3549</v>
      </c>
      <c r="J752" s="73">
        <v>6528</v>
      </c>
      <c r="K752" s="83"/>
      <c r="L752" s="43"/>
    </row>
    <row r="753" spans="2:12" ht="20.100000000000001" customHeight="1" x14ac:dyDescent="0.2">
      <c r="B753" s="11"/>
      <c r="C753" s="9" t="s">
        <v>90</v>
      </c>
      <c r="D753" s="11"/>
      <c r="E753" s="167" t="str">
        <f t="shared" si="30"/>
        <v>KEBUMEN</v>
      </c>
      <c r="F753" s="12" t="s">
        <v>1467</v>
      </c>
      <c r="G753" s="25">
        <v>6</v>
      </c>
      <c r="H753" s="9" t="s">
        <v>1476</v>
      </c>
      <c r="I753" s="34" t="s">
        <v>3549</v>
      </c>
      <c r="J753" s="73">
        <v>10218</v>
      </c>
      <c r="K753" s="83"/>
      <c r="L753" s="43"/>
    </row>
    <row r="754" spans="2:12" ht="20.100000000000001" customHeight="1" x14ac:dyDescent="0.2">
      <c r="B754" s="11"/>
      <c r="C754" s="9" t="s">
        <v>90</v>
      </c>
      <c r="D754" s="11"/>
      <c r="E754" s="167" t="str">
        <f t="shared" si="30"/>
        <v>KEBUMEN</v>
      </c>
      <c r="F754" s="12" t="s">
        <v>1467</v>
      </c>
      <c r="G754" s="25">
        <v>7</v>
      </c>
      <c r="H754" s="9" t="s">
        <v>1477</v>
      </c>
      <c r="I754" s="34" t="s">
        <v>3549</v>
      </c>
      <c r="J754" s="73">
        <v>7618</v>
      </c>
      <c r="K754" s="83"/>
      <c r="L754" s="43"/>
    </row>
    <row r="755" spans="2:12" ht="20.100000000000001" customHeight="1" x14ac:dyDescent="0.2">
      <c r="B755" s="11"/>
      <c r="C755" s="9" t="s">
        <v>90</v>
      </c>
      <c r="D755" s="11"/>
      <c r="E755" s="167" t="str">
        <f t="shared" si="30"/>
        <v>KEBUMEN</v>
      </c>
      <c r="F755" s="12" t="s">
        <v>1468</v>
      </c>
      <c r="G755" s="25">
        <v>8</v>
      </c>
      <c r="H755" s="9" t="s">
        <v>1478</v>
      </c>
      <c r="I755" s="34" t="s">
        <v>3549</v>
      </c>
      <c r="J755" s="73">
        <v>5631</v>
      </c>
      <c r="K755" s="83"/>
      <c r="L755" s="43"/>
    </row>
    <row r="756" spans="2:12" ht="20.100000000000001" customHeight="1" x14ac:dyDescent="0.2">
      <c r="B756" s="11"/>
      <c r="C756" s="9" t="s">
        <v>90</v>
      </c>
      <c r="D756" s="11"/>
      <c r="E756" s="167" t="str">
        <f t="shared" si="30"/>
        <v>KEBUMEN</v>
      </c>
      <c r="F756" s="12" t="s">
        <v>1469</v>
      </c>
      <c r="G756" s="25">
        <v>9</v>
      </c>
      <c r="H756" s="9" t="s">
        <v>3682</v>
      </c>
      <c r="I756" s="34" t="s">
        <v>3549</v>
      </c>
      <c r="J756" s="73">
        <v>8138</v>
      </c>
      <c r="K756" s="84"/>
      <c r="L756" s="43"/>
    </row>
    <row r="757" spans="2:12" ht="20.100000000000001" customHeight="1" x14ac:dyDescent="0.2">
      <c r="B757" s="11"/>
      <c r="C757" s="9" t="s">
        <v>90</v>
      </c>
      <c r="D757" s="11"/>
      <c r="E757" s="167" t="str">
        <f t="shared" si="30"/>
        <v>KEBUMEN</v>
      </c>
      <c r="F757" s="12" t="s">
        <v>1469</v>
      </c>
      <c r="G757" s="25">
        <v>10</v>
      </c>
      <c r="H757" s="9" t="s">
        <v>1479</v>
      </c>
      <c r="I757" s="34" t="s">
        <v>3551</v>
      </c>
      <c r="J757" s="73">
        <v>6059</v>
      </c>
      <c r="K757" s="84"/>
      <c r="L757" s="43"/>
    </row>
    <row r="758" spans="2:12" ht="20.100000000000001" customHeight="1" thickBot="1" x14ac:dyDescent="0.25">
      <c r="B758" s="109"/>
      <c r="C758" s="121" t="s">
        <v>90</v>
      </c>
      <c r="D758" s="109"/>
      <c r="E758" s="186" t="str">
        <f t="shared" si="30"/>
        <v>KEBUMEN</v>
      </c>
      <c r="F758" s="110" t="s">
        <v>1470</v>
      </c>
      <c r="G758" s="227">
        <v>11</v>
      </c>
      <c r="H758" s="121" t="s">
        <v>1480</v>
      </c>
      <c r="I758" s="93" t="s">
        <v>3549</v>
      </c>
      <c r="J758" s="123">
        <v>6842</v>
      </c>
      <c r="K758" s="226"/>
      <c r="L758" s="225"/>
    </row>
    <row r="759" spans="2:12" ht="20.100000000000001" customHeight="1" thickTop="1" x14ac:dyDescent="0.2">
      <c r="B759" s="124"/>
      <c r="C759" s="125" t="s">
        <v>90</v>
      </c>
      <c r="D759" s="124">
        <v>6</v>
      </c>
      <c r="E759" s="185" t="s">
        <v>287</v>
      </c>
      <c r="F759" s="126" t="s">
        <v>1481</v>
      </c>
      <c r="G759" s="198">
        <v>1</v>
      </c>
      <c r="H759" s="125" t="s">
        <v>1487</v>
      </c>
      <c r="I759" s="130" t="s">
        <v>3549</v>
      </c>
      <c r="J759" s="128">
        <v>2492</v>
      </c>
      <c r="K759" s="311"/>
      <c r="L759" s="310"/>
    </row>
    <row r="760" spans="2:12" ht="20.100000000000001" customHeight="1" x14ac:dyDescent="0.2">
      <c r="B760" s="11"/>
      <c r="C760" s="9" t="s">
        <v>90</v>
      </c>
      <c r="D760" s="11"/>
      <c r="E760" s="167" t="str">
        <f>E759</f>
        <v>PURWOREJO</v>
      </c>
      <c r="F760" s="12" t="s">
        <v>1482</v>
      </c>
      <c r="G760" s="25">
        <v>2</v>
      </c>
      <c r="H760" s="9" t="s">
        <v>1488</v>
      </c>
      <c r="I760" s="34" t="s">
        <v>3549</v>
      </c>
      <c r="J760" s="73">
        <v>6085</v>
      </c>
      <c r="K760" s="86"/>
      <c r="L760" s="43"/>
    </row>
    <row r="761" spans="2:12" ht="20.100000000000001" customHeight="1" x14ac:dyDescent="0.2">
      <c r="B761" s="11"/>
      <c r="C761" s="9" t="s">
        <v>90</v>
      </c>
      <c r="D761" s="11"/>
      <c r="E761" s="167" t="str">
        <f>E760</f>
        <v>PURWOREJO</v>
      </c>
      <c r="F761" s="12" t="s">
        <v>1483</v>
      </c>
      <c r="G761" s="28">
        <v>3</v>
      </c>
      <c r="H761" s="9" t="s">
        <v>1489</v>
      </c>
      <c r="I761" s="34" t="s">
        <v>3549</v>
      </c>
      <c r="J761" s="73">
        <v>3061</v>
      </c>
      <c r="K761" s="86"/>
      <c r="L761" s="43"/>
    </row>
    <row r="762" spans="2:12" ht="20.100000000000001" customHeight="1" x14ac:dyDescent="0.2">
      <c r="B762" s="11"/>
      <c r="C762" s="9" t="s">
        <v>90</v>
      </c>
      <c r="D762" s="11"/>
      <c r="E762" s="167" t="str">
        <f>E761</f>
        <v>PURWOREJO</v>
      </c>
      <c r="F762" s="12" t="s">
        <v>1484</v>
      </c>
      <c r="G762" s="25">
        <v>4</v>
      </c>
      <c r="H762" s="9" t="s">
        <v>1490</v>
      </c>
      <c r="I762" s="34" t="s">
        <v>3549</v>
      </c>
      <c r="J762" s="73">
        <v>5411</v>
      </c>
      <c r="K762" s="86"/>
      <c r="L762" s="43"/>
    </row>
    <row r="763" spans="2:12" ht="20.100000000000001" customHeight="1" x14ac:dyDescent="0.2">
      <c r="B763" s="11"/>
      <c r="C763" s="9" t="s">
        <v>90</v>
      </c>
      <c r="D763" s="11"/>
      <c r="E763" s="167" t="str">
        <f>E762</f>
        <v>PURWOREJO</v>
      </c>
      <c r="F763" s="12" t="s">
        <v>1485</v>
      </c>
      <c r="G763" s="28">
        <v>5</v>
      </c>
      <c r="H763" s="9" t="s">
        <v>1491</v>
      </c>
      <c r="I763" s="34" t="s">
        <v>3549</v>
      </c>
      <c r="J763" s="73">
        <v>3651</v>
      </c>
      <c r="K763" s="87"/>
      <c r="L763" s="43"/>
    </row>
    <row r="764" spans="2:12" ht="20.100000000000001" customHeight="1" thickBot="1" x14ac:dyDescent="0.25">
      <c r="B764" s="109"/>
      <c r="C764" s="121" t="s">
        <v>90</v>
      </c>
      <c r="D764" s="109"/>
      <c r="E764" s="186" t="str">
        <f>E763</f>
        <v>PURWOREJO</v>
      </c>
      <c r="F764" s="110" t="s">
        <v>1486</v>
      </c>
      <c r="G764" s="227">
        <v>6</v>
      </c>
      <c r="H764" s="121" t="s">
        <v>1492</v>
      </c>
      <c r="I764" s="93" t="s">
        <v>3549</v>
      </c>
      <c r="J764" s="123">
        <v>5251</v>
      </c>
      <c r="K764" s="87"/>
      <c r="L764" s="225"/>
    </row>
    <row r="765" spans="2:12" ht="20.100000000000001" customHeight="1" thickTop="1" x14ac:dyDescent="0.2">
      <c r="B765" s="124"/>
      <c r="C765" s="125" t="s">
        <v>90</v>
      </c>
      <c r="D765" s="124">
        <v>7</v>
      </c>
      <c r="E765" s="185" t="s">
        <v>288</v>
      </c>
      <c r="F765" s="126" t="s">
        <v>1493</v>
      </c>
      <c r="G765" s="272">
        <v>1</v>
      </c>
      <c r="H765" s="125" t="s">
        <v>1499</v>
      </c>
      <c r="I765" s="130" t="s">
        <v>3549</v>
      </c>
      <c r="J765" s="128">
        <v>5857</v>
      </c>
      <c r="K765" s="311"/>
      <c r="L765" s="310"/>
    </row>
    <row r="766" spans="2:12" ht="20.100000000000001" customHeight="1" x14ac:dyDescent="0.2">
      <c r="B766" s="11"/>
      <c r="C766" s="9" t="s">
        <v>90</v>
      </c>
      <c r="D766" s="11"/>
      <c r="E766" s="167" t="s">
        <v>288</v>
      </c>
      <c r="F766" s="12" t="s">
        <v>1494</v>
      </c>
      <c r="G766" s="25">
        <v>2</v>
      </c>
      <c r="H766" s="9" t="s">
        <v>1500</v>
      </c>
      <c r="I766" s="34" t="s">
        <v>3549</v>
      </c>
      <c r="J766" s="73">
        <v>4991</v>
      </c>
      <c r="K766" s="86"/>
      <c r="L766" s="43"/>
    </row>
    <row r="767" spans="2:12" ht="20.100000000000001" customHeight="1" x14ac:dyDescent="0.2">
      <c r="B767" s="11"/>
      <c r="C767" s="9" t="s">
        <v>90</v>
      </c>
      <c r="D767" s="11"/>
      <c r="E767" s="167" t="str">
        <f t="shared" ref="E767:E774" si="31">E766</f>
        <v>WONOSOBO</v>
      </c>
      <c r="F767" s="12" t="s">
        <v>1495</v>
      </c>
      <c r="G767" s="25">
        <v>3</v>
      </c>
      <c r="H767" s="9" t="s">
        <v>4391</v>
      </c>
      <c r="I767" s="34" t="s">
        <v>3549</v>
      </c>
      <c r="J767" s="73">
        <v>2108</v>
      </c>
      <c r="K767" s="86"/>
      <c r="L767" s="43"/>
    </row>
    <row r="768" spans="2:12" ht="20.100000000000001" customHeight="1" x14ac:dyDescent="0.2">
      <c r="B768" s="11"/>
      <c r="C768" s="9" t="s">
        <v>90</v>
      </c>
      <c r="D768" s="11"/>
      <c r="E768" s="167" t="str">
        <f t="shared" si="31"/>
        <v>WONOSOBO</v>
      </c>
      <c r="F768" s="12" t="s">
        <v>1495</v>
      </c>
      <c r="G768" s="25">
        <v>4</v>
      </c>
      <c r="H768" s="9" t="s">
        <v>1501</v>
      </c>
      <c r="I768" s="34" t="s">
        <v>3549</v>
      </c>
      <c r="J768" s="73">
        <v>6285</v>
      </c>
      <c r="K768" s="86"/>
      <c r="L768" s="43"/>
    </row>
    <row r="769" spans="2:12" ht="20.100000000000001" customHeight="1" x14ac:dyDescent="0.2">
      <c r="B769" s="11"/>
      <c r="C769" s="9" t="s">
        <v>90</v>
      </c>
      <c r="D769" s="11"/>
      <c r="E769" s="167" t="str">
        <f t="shared" si="31"/>
        <v>WONOSOBO</v>
      </c>
      <c r="F769" s="12" t="s">
        <v>1495</v>
      </c>
      <c r="G769" s="25">
        <v>5</v>
      </c>
      <c r="H769" s="9" t="s">
        <v>4185</v>
      </c>
      <c r="I769" s="34" t="s">
        <v>3549</v>
      </c>
      <c r="J769" s="73">
        <v>4626</v>
      </c>
      <c r="K769" s="86"/>
      <c r="L769" s="43"/>
    </row>
    <row r="770" spans="2:12" ht="20.100000000000001" customHeight="1" x14ac:dyDescent="0.2">
      <c r="B770" s="11"/>
      <c r="C770" s="9" t="s">
        <v>90</v>
      </c>
      <c r="D770" s="11"/>
      <c r="E770" s="167" t="str">
        <f>E768</f>
        <v>WONOSOBO</v>
      </c>
      <c r="F770" s="12" t="s">
        <v>1496</v>
      </c>
      <c r="G770" s="25">
        <v>6</v>
      </c>
      <c r="H770" s="9" t="s">
        <v>4284</v>
      </c>
      <c r="I770" s="34" t="s">
        <v>3549</v>
      </c>
      <c r="J770" s="73">
        <v>6809</v>
      </c>
      <c r="K770" s="86"/>
      <c r="L770" s="43"/>
    </row>
    <row r="771" spans="2:12" ht="20.100000000000001" customHeight="1" x14ac:dyDescent="0.2">
      <c r="B771" s="11"/>
      <c r="C771" s="9" t="s">
        <v>90</v>
      </c>
      <c r="D771" s="11"/>
      <c r="E771" s="167" t="str">
        <f t="shared" si="31"/>
        <v>WONOSOBO</v>
      </c>
      <c r="F771" s="12" t="s">
        <v>1496</v>
      </c>
      <c r="G771" s="25">
        <v>7</v>
      </c>
      <c r="H771" s="9" t="s">
        <v>1502</v>
      </c>
      <c r="I771" s="34" t="s">
        <v>3549</v>
      </c>
      <c r="J771" s="73">
        <v>5623</v>
      </c>
      <c r="K771" s="86"/>
      <c r="L771" s="43"/>
    </row>
    <row r="772" spans="2:12" ht="20.100000000000001" customHeight="1" x14ac:dyDescent="0.2">
      <c r="B772" s="11"/>
      <c r="C772" s="9" t="s">
        <v>90</v>
      </c>
      <c r="D772" s="11"/>
      <c r="E772" s="167" t="str">
        <f t="shared" si="31"/>
        <v>WONOSOBO</v>
      </c>
      <c r="F772" s="12" t="s">
        <v>1497</v>
      </c>
      <c r="G772" s="25">
        <v>8</v>
      </c>
      <c r="H772" s="9" t="s">
        <v>1503</v>
      </c>
      <c r="I772" s="34" t="s">
        <v>3549</v>
      </c>
      <c r="J772" s="73">
        <v>7143</v>
      </c>
      <c r="K772" s="86"/>
      <c r="L772" s="43"/>
    </row>
    <row r="773" spans="2:12" ht="20.100000000000001" customHeight="1" x14ac:dyDescent="0.2">
      <c r="B773" s="11"/>
      <c r="C773" s="9" t="s">
        <v>90</v>
      </c>
      <c r="D773" s="11"/>
      <c r="E773" s="167" t="str">
        <f t="shared" si="31"/>
        <v>WONOSOBO</v>
      </c>
      <c r="F773" s="12" t="s">
        <v>1497</v>
      </c>
      <c r="G773" s="25">
        <v>9</v>
      </c>
      <c r="H773" s="9" t="s">
        <v>1504</v>
      </c>
      <c r="I773" s="34" t="s">
        <v>3549</v>
      </c>
      <c r="J773" s="73">
        <v>4865</v>
      </c>
      <c r="K773" s="86"/>
      <c r="L773" s="43"/>
    </row>
    <row r="774" spans="2:12" ht="20.100000000000001" customHeight="1" thickBot="1" x14ac:dyDescent="0.25">
      <c r="B774" s="109"/>
      <c r="C774" s="121" t="s">
        <v>90</v>
      </c>
      <c r="D774" s="109"/>
      <c r="E774" s="186" t="str">
        <f t="shared" si="31"/>
        <v>WONOSOBO</v>
      </c>
      <c r="F774" s="110" t="s">
        <v>1498</v>
      </c>
      <c r="G774" s="25">
        <v>10</v>
      </c>
      <c r="H774" s="121" t="s">
        <v>1505</v>
      </c>
      <c r="I774" s="93" t="s">
        <v>3549</v>
      </c>
      <c r="J774" s="123">
        <v>3518</v>
      </c>
      <c r="K774" s="87"/>
      <c r="L774" s="225"/>
    </row>
    <row r="775" spans="2:12" ht="20.100000000000001" customHeight="1" thickTop="1" x14ac:dyDescent="0.2">
      <c r="B775" s="124"/>
      <c r="C775" s="125" t="s">
        <v>90</v>
      </c>
      <c r="D775" s="124">
        <v>8</v>
      </c>
      <c r="E775" s="185" t="s">
        <v>289</v>
      </c>
      <c r="F775" s="126" t="s">
        <v>1506</v>
      </c>
      <c r="G775" s="272">
        <v>1</v>
      </c>
      <c r="H775" s="125" t="s">
        <v>1512</v>
      </c>
      <c r="I775" s="130" t="s">
        <v>3549</v>
      </c>
      <c r="J775" s="128">
        <v>10026</v>
      </c>
      <c r="K775" s="311"/>
      <c r="L775" s="312"/>
    </row>
    <row r="776" spans="2:12" ht="20.100000000000001" customHeight="1" x14ac:dyDescent="0.2">
      <c r="B776" s="11"/>
      <c r="C776" s="9" t="s">
        <v>90</v>
      </c>
      <c r="D776" s="11"/>
      <c r="E776" s="167" t="str">
        <f t="shared" ref="E776:E786" si="32">E775</f>
        <v>MAGELANG</v>
      </c>
      <c r="F776" s="12" t="s">
        <v>1506</v>
      </c>
      <c r="G776" s="25">
        <v>2</v>
      </c>
      <c r="H776" s="9" t="s">
        <v>1513</v>
      </c>
      <c r="I776" s="34" t="s">
        <v>3549</v>
      </c>
      <c r="J776" s="73">
        <v>9254</v>
      </c>
      <c r="K776" s="86"/>
      <c r="L776" s="43"/>
    </row>
    <row r="777" spans="2:12" ht="20.100000000000001" customHeight="1" x14ac:dyDescent="0.2">
      <c r="B777" s="11"/>
      <c r="C777" s="9" t="s">
        <v>90</v>
      </c>
      <c r="D777" s="11"/>
      <c r="E777" s="167" t="str">
        <f t="shared" si="32"/>
        <v>MAGELANG</v>
      </c>
      <c r="F777" s="12" t="s">
        <v>1507</v>
      </c>
      <c r="G777" s="25">
        <v>3</v>
      </c>
      <c r="H777" s="9" t="s">
        <v>1514</v>
      </c>
      <c r="I777" s="34" t="s">
        <v>3549</v>
      </c>
      <c r="J777" s="73">
        <v>9715</v>
      </c>
      <c r="K777" s="86"/>
      <c r="L777" s="43"/>
    </row>
    <row r="778" spans="2:12" ht="20.100000000000001" customHeight="1" x14ac:dyDescent="0.2">
      <c r="B778" s="11"/>
      <c r="C778" s="9" t="s">
        <v>90</v>
      </c>
      <c r="D778" s="11"/>
      <c r="E778" s="167" t="str">
        <f t="shared" si="32"/>
        <v>MAGELANG</v>
      </c>
      <c r="F778" s="12" t="s">
        <v>1508</v>
      </c>
      <c r="G778" s="25">
        <v>4</v>
      </c>
      <c r="H778" s="9" t="s">
        <v>1515</v>
      </c>
      <c r="I778" s="34" t="s">
        <v>3551</v>
      </c>
      <c r="J778" s="73">
        <v>8187</v>
      </c>
      <c r="K778" s="86"/>
      <c r="L778" s="43"/>
    </row>
    <row r="779" spans="2:12" ht="20.100000000000001" customHeight="1" x14ac:dyDescent="0.2">
      <c r="B779" s="11"/>
      <c r="C779" s="9" t="s">
        <v>90</v>
      </c>
      <c r="D779" s="11"/>
      <c r="E779" s="167" t="str">
        <f t="shared" si="32"/>
        <v>MAGELANG</v>
      </c>
      <c r="F779" s="12" t="s">
        <v>1509</v>
      </c>
      <c r="G779" s="25">
        <v>5</v>
      </c>
      <c r="H779" s="9" t="s">
        <v>1516</v>
      </c>
      <c r="I779" s="34" t="s">
        <v>3549</v>
      </c>
      <c r="J779" s="73">
        <v>11192</v>
      </c>
      <c r="K779" s="86"/>
      <c r="L779" s="43"/>
    </row>
    <row r="780" spans="2:12" ht="20.100000000000001" customHeight="1" x14ac:dyDescent="0.2">
      <c r="B780" s="11"/>
      <c r="C780" s="9" t="s">
        <v>90</v>
      </c>
      <c r="D780" s="11"/>
      <c r="E780" s="167" t="str">
        <f t="shared" si="32"/>
        <v>MAGELANG</v>
      </c>
      <c r="F780" s="12" t="s">
        <v>1509</v>
      </c>
      <c r="G780" s="25">
        <v>6</v>
      </c>
      <c r="H780" s="9" t="s">
        <v>1517</v>
      </c>
      <c r="I780" s="34" t="s">
        <v>3549</v>
      </c>
      <c r="J780" s="73">
        <v>10769</v>
      </c>
      <c r="K780" s="86"/>
      <c r="L780" s="43"/>
    </row>
    <row r="781" spans="2:12" ht="20.100000000000001" customHeight="1" x14ac:dyDescent="0.2">
      <c r="B781" s="11"/>
      <c r="C781" s="9" t="s">
        <v>90</v>
      </c>
      <c r="D781" s="11"/>
      <c r="E781" s="167" t="str">
        <f t="shared" si="32"/>
        <v>MAGELANG</v>
      </c>
      <c r="F781" s="12" t="s">
        <v>1510</v>
      </c>
      <c r="G781" s="25">
        <v>7</v>
      </c>
      <c r="H781" s="9" t="s">
        <v>1518</v>
      </c>
      <c r="I781" s="34" t="s">
        <v>3549</v>
      </c>
      <c r="J781" s="73">
        <v>8339</v>
      </c>
      <c r="K781" s="86"/>
      <c r="L781" s="43"/>
    </row>
    <row r="782" spans="2:12" ht="20.100000000000001" customHeight="1" x14ac:dyDescent="0.2">
      <c r="B782" s="11"/>
      <c r="C782" s="9" t="s">
        <v>90</v>
      </c>
      <c r="D782" s="11"/>
      <c r="E782" s="167" t="str">
        <f t="shared" si="32"/>
        <v>MAGELANG</v>
      </c>
      <c r="F782" s="12" t="s">
        <v>1510</v>
      </c>
      <c r="G782" s="25">
        <v>8</v>
      </c>
      <c r="H782" s="9" t="s">
        <v>1519</v>
      </c>
      <c r="I782" s="34" t="s">
        <v>3549</v>
      </c>
      <c r="J782" s="73">
        <v>6692</v>
      </c>
      <c r="K782" s="86"/>
      <c r="L782" s="43"/>
    </row>
    <row r="783" spans="2:12" ht="20.100000000000001" customHeight="1" x14ac:dyDescent="0.2">
      <c r="B783" s="11"/>
      <c r="C783" s="9" t="s">
        <v>90</v>
      </c>
      <c r="D783" s="11"/>
      <c r="E783" s="167" t="str">
        <f t="shared" si="32"/>
        <v>MAGELANG</v>
      </c>
      <c r="F783" s="12" t="s">
        <v>1511</v>
      </c>
      <c r="G783" s="25">
        <v>9</v>
      </c>
      <c r="H783" s="9" t="s">
        <v>1520</v>
      </c>
      <c r="I783" s="34" t="s">
        <v>3549</v>
      </c>
      <c r="J783" s="73">
        <v>14975</v>
      </c>
      <c r="K783" s="85"/>
      <c r="L783" s="43"/>
    </row>
    <row r="784" spans="2:12" ht="20.100000000000001" customHeight="1" x14ac:dyDescent="0.2">
      <c r="B784" s="11"/>
      <c r="C784" s="9" t="s">
        <v>90</v>
      </c>
      <c r="D784" s="11"/>
      <c r="E784" s="167" t="str">
        <f t="shared" si="32"/>
        <v>MAGELANG</v>
      </c>
      <c r="F784" s="12" t="s">
        <v>1511</v>
      </c>
      <c r="G784" s="25">
        <v>10</v>
      </c>
      <c r="H784" s="9" t="s">
        <v>1521</v>
      </c>
      <c r="I784" s="34" t="s">
        <v>3549</v>
      </c>
      <c r="J784" s="73">
        <v>10534</v>
      </c>
      <c r="K784" s="85"/>
      <c r="L784" s="43"/>
    </row>
    <row r="785" spans="2:12" ht="20.100000000000001" customHeight="1" x14ac:dyDescent="0.2">
      <c r="B785" s="11"/>
      <c r="C785" s="9" t="s">
        <v>90</v>
      </c>
      <c r="D785" s="11"/>
      <c r="E785" s="167" t="str">
        <f t="shared" si="32"/>
        <v>MAGELANG</v>
      </c>
      <c r="F785" s="12" t="s">
        <v>1511</v>
      </c>
      <c r="G785" s="25">
        <v>11</v>
      </c>
      <c r="H785" s="9" t="s">
        <v>1522</v>
      </c>
      <c r="I785" s="34" t="s">
        <v>3549</v>
      </c>
      <c r="J785" s="73">
        <v>8964</v>
      </c>
      <c r="K785" s="85"/>
      <c r="L785" s="43"/>
    </row>
    <row r="786" spans="2:12" ht="20.100000000000001" customHeight="1" thickBot="1" x14ac:dyDescent="0.25">
      <c r="B786" s="109"/>
      <c r="C786" s="121" t="s">
        <v>90</v>
      </c>
      <c r="D786" s="109"/>
      <c r="E786" s="186" t="str">
        <f t="shared" si="32"/>
        <v>MAGELANG</v>
      </c>
      <c r="F786" s="110" t="s">
        <v>1511</v>
      </c>
      <c r="G786" s="227">
        <v>12</v>
      </c>
      <c r="H786" s="121" t="s">
        <v>1523</v>
      </c>
      <c r="I786" s="93" t="s">
        <v>3549</v>
      </c>
      <c r="J786" s="123">
        <v>7675</v>
      </c>
      <c r="K786" s="228"/>
      <c r="L786" s="225"/>
    </row>
    <row r="787" spans="2:12" ht="20.100000000000001" customHeight="1" thickTop="1" x14ac:dyDescent="0.2">
      <c r="B787" s="124"/>
      <c r="C787" s="125" t="s">
        <v>90</v>
      </c>
      <c r="D787" s="124">
        <v>9</v>
      </c>
      <c r="E787" s="185" t="s">
        <v>290</v>
      </c>
      <c r="F787" s="126" t="s">
        <v>1524</v>
      </c>
      <c r="G787" s="198">
        <v>1</v>
      </c>
      <c r="H787" s="125" t="s">
        <v>1527</v>
      </c>
      <c r="I787" s="130" t="s">
        <v>3549</v>
      </c>
      <c r="J787" s="128">
        <v>2617</v>
      </c>
      <c r="K787" s="311"/>
      <c r="L787" s="310"/>
    </row>
    <row r="788" spans="2:12" ht="20.100000000000001" customHeight="1" x14ac:dyDescent="0.2">
      <c r="B788" s="11"/>
      <c r="C788" s="9" t="s">
        <v>90</v>
      </c>
      <c r="D788" s="11"/>
      <c r="E788" s="167" t="str">
        <f>E787</f>
        <v>BOYOLALI</v>
      </c>
      <c r="F788" s="12" t="s">
        <v>1525</v>
      </c>
      <c r="G788" s="28">
        <v>2</v>
      </c>
      <c r="H788" s="9" t="s">
        <v>1528</v>
      </c>
      <c r="I788" s="34" t="s">
        <v>3549</v>
      </c>
      <c r="J788" s="73">
        <v>3209</v>
      </c>
      <c r="K788" s="86"/>
      <c r="L788" s="43"/>
    </row>
    <row r="789" spans="2:12" ht="20.100000000000001" customHeight="1" thickBot="1" x14ac:dyDescent="0.25">
      <c r="B789" s="109"/>
      <c r="C789" s="121" t="s">
        <v>90</v>
      </c>
      <c r="D789" s="109"/>
      <c r="E789" s="186" t="str">
        <f>E788</f>
        <v>BOYOLALI</v>
      </c>
      <c r="F789" s="110" t="s">
        <v>1526</v>
      </c>
      <c r="G789" s="200">
        <v>3</v>
      </c>
      <c r="H789" s="121" t="s">
        <v>1529</v>
      </c>
      <c r="I789" s="93" t="s">
        <v>3549</v>
      </c>
      <c r="J789" s="123">
        <v>4184</v>
      </c>
      <c r="K789" s="228"/>
      <c r="L789" s="225"/>
    </row>
    <row r="790" spans="2:12" ht="20.100000000000001" customHeight="1" thickTop="1" x14ac:dyDescent="0.2">
      <c r="B790" s="124"/>
      <c r="C790" s="125" t="s">
        <v>90</v>
      </c>
      <c r="D790" s="124" t="s">
        <v>5</v>
      </c>
      <c r="E790" s="185" t="s">
        <v>291</v>
      </c>
      <c r="F790" s="126" t="s">
        <v>1530</v>
      </c>
      <c r="G790" s="312">
        <v>1</v>
      </c>
      <c r="H790" s="125" t="s">
        <v>1534</v>
      </c>
      <c r="I790" s="130" t="s">
        <v>3549</v>
      </c>
      <c r="J790" s="128">
        <v>6764</v>
      </c>
      <c r="K790" s="313"/>
      <c r="L790" s="124"/>
    </row>
    <row r="791" spans="2:12" ht="20.100000000000001" customHeight="1" x14ac:dyDescent="0.2">
      <c r="B791" s="11"/>
      <c r="C791" s="9" t="s">
        <v>90</v>
      </c>
      <c r="D791" s="11"/>
      <c r="E791" s="167" t="str">
        <f>E790</f>
        <v>KLATEN</v>
      </c>
      <c r="F791" s="12" t="s">
        <v>1531</v>
      </c>
      <c r="G791" s="42">
        <v>2</v>
      </c>
      <c r="H791" s="9" t="s">
        <v>1535</v>
      </c>
      <c r="I791" s="34" t="s">
        <v>3549</v>
      </c>
      <c r="J791" s="73">
        <v>8146</v>
      </c>
      <c r="K791" s="88"/>
      <c r="L791" s="11"/>
    </row>
    <row r="792" spans="2:12" ht="20.100000000000001" customHeight="1" x14ac:dyDescent="0.2">
      <c r="B792" s="11"/>
      <c r="C792" s="9" t="s">
        <v>90</v>
      </c>
      <c r="D792" s="11"/>
      <c r="E792" s="167" t="str">
        <f>E791</f>
        <v>KLATEN</v>
      </c>
      <c r="F792" s="12" t="s">
        <v>1532</v>
      </c>
      <c r="G792" s="42">
        <v>3</v>
      </c>
      <c r="H792" s="9" t="s">
        <v>1536</v>
      </c>
      <c r="I792" s="34" t="s">
        <v>3549</v>
      </c>
      <c r="J792" s="73">
        <v>5322</v>
      </c>
      <c r="K792" s="88"/>
      <c r="L792" s="11"/>
    </row>
    <row r="793" spans="2:12" ht="20.100000000000001" customHeight="1" thickBot="1" x14ac:dyDescent="0.25">
      <c r="B793" s="109"/>
      <c r="C793" s="121" t="s">
        <v>90</v>
      </c>
      <c r="D793" s="109"/>
      <c r="E793" s="186" t="str">
        <f>E792</f>
        <v>KLATEN</v>
      </c>
      <c r="F793" s="110" t="s">
        <v>1533</v>
      </c>
      <c r="G793" s="224">
        <v>4</v>
      </c>
      <c r="H793" s="121" t="s">
        <v>1537</v>
      </c>
      <c r="I793" s="93" t="s">
        <v>3551</v>
      </c>
      <c r="J793" s="123">
        <v>9997</v>
      </c>
      <c r="K793" s="89"/>
      <c r="L793" s="109"/>
    </row>
    <row r="794" spans="2:12" ht="20.100000000000001" customHeight="1" thickTop="1" x14ac:dyDescent="0.2">
      <c r="B794" s="124"/>
      <c r="C794" s="125" t="s">
        <v>90</v>
      </c>
      <c r="D794" s="124" t="s">
        <v>6</v>
      </c>
      <c r="E794" s="185" t="s">
        <v>292</v>
      </c>
      <c r="F794" s="126" t="s">
        <v>1538</v>
      </c>
      <c r="G794" s="198">
        <v>1</v>
      </c>
      <c r="H794" s="125" t="s">
        <v>1541</v>
      </c>
      <c r="I794" s="130" t="s">
        <v>3549</v>
      </c>
      <c r="J794" s="128">
        <v>4714</v>
      </c>
      <c r="K794" s="309"/>
      <c r="L794" s="130"/>
    </row>
    <row r="795" spans="2:12" ht="20.100000000000001" customHeight="1" x14ac:dyDescent="0.2">
      <c r="B795" s="11"/>
      <c r="C795" s="9" t="s">
        <v>90</v>
      </c>
      <c r="D795" s="11"/>
      <c r="E795" s="167" t="str">
        <f>E794</f>
        <v>SUKOHARJO</v>
      </c>
      <c r="F795" s="12" t="s">
        <v>1539</v>
      </c>
      <c r="G795" s="28">
        <v>2</v>
      </c>
      <c r="H795" s="9" t="s">
        <v>1542</v>
      </c>
      <c r="I795" s="34" t="s">
        <v>3549</v>
      </c>
      <c r="J795" s="73">
        <v>4286</v>
      </c>
      <c r="K795" s="83"/>
      <c r="L795" s="34"/>
    </row>
    <row r="796" spans="2:12" ht="20.100000000000001" customHeight="1" thickBot="1" x14ac:dyDescent="0.25">
      <c r="B796" s="109"/>
      <c r="C796" s="121" t="s">
        <v>90</v>
      </c>
      <c r="D796" s="109"/>
      <c r="E796" s="186" t="str">
        <f>E795</f>
        <v>SUKOHARJO</v>
      </c>
      <c r="F796" s="110" t="s">
        <v>1540</v>
      </c>
      <c r="G796" s="200">
        <v>3</v>
      </c>
      <c r="H796" s="121" t="s">
        <v>1543</v>
      </c>
      <c r="I796" s="93" t="s">
        <v>3549</v>
      </c>
      <c r="J796" s="123">
        <v>5203</v>
      </c>
      <c r="K796" s="90"/>
      <c r="L796" s="93"/>
    </row>
    <row r="797" spans="2:12" ht="20.100000000000001" customHeight="1" thickTop="1" x14ac:dyDescent="0.2">
      <c r="B797" s="124"/>
      <c r="C797" s="125" t="s">
        <v>90</v>
      </c>
      <c r="D797" s="124" t="s">
        <v>7</v>
      </c>
      <c r="E797" s="185" t="s">
        <v>293</v>
      </c>
      <c r="F797" s="126" t="s">
        <v>1544</v>
      </c>
      <c r="G797" s="198">
        <v>1</v>
      </c>
      <c r="H797" s="125" t="s">
        <v>1546</v>
      </c>
      <c r="I797" s="130" t="s">
        <v>3549</v>
      </c>
      <c r="J797" s="128">
        <v>2400</v>
      </c>
      <c r="K797" s="309"/>
      <c r="L797" s="310"/>
    </row>
    <row r="798" spans="2:12" ht="20.100000000000001" customHeight="1" thickBot="1" x14ac:dyDescent="0.25">
      <c r="B798" s="109"/>
      <c r="C798" s="121" t="s">
        <v>90</v>
      </c>
      <c r="D798" s="109"/>
      <c r="E798" s="186" t="str">
        <f>E797</f>
        <v>WONOGIRI</v>
      </c>
      <c r="F798" s="110" t="s">
        <v>1545</v>
      </c>
      <c r="G798" s="200">
        <v>2</v>
      </c>
      <c r="H798" s="121" t="s">
        <v>1547</v>
      </c>
      <c r="I798" s="93" t="s">
        <v>3549</v>
      </c>
      <c r="J798" s="123">
        <v>3057</v>
      </c>
      <c r="K798" s="90"/>
      <c r="L798" s="225"/>
    </row>
    <row r="799" spans="2:12" ht="20.100000000000001" customHeight="1" thickTop="1" x14ac:dyDescent="0.2">
      <c r="B799" s="124"/>
      <c r="C799" s="125" t="s">
        <v>90</v>
      </c>
      <c r="D799" s="124" t="s">
        <v>8</v>
      </c>
      <c r="E799" s="185" t="s">
        <v>294</v>
      </c>
      <c r="F799" s="126" t="s">
        <v>1548</v>
      </c>
      <c r="G799" s="198">
        <v>1</v>
      </c>
      <c r="H799" s="125" t="s">
        <v>1553</v>
      </c>
      <c r="I799" s="130" t="s">
        <v>3551</v>
      </c>
      <c r="J799" s="128">
        <v>6286</v>
      </c>
      <c r="K799" s="309"/>
      <c r="L799" s="310"/>
    </row>
    <row r="800" spans="2:12" ht="20.100000000000001" customHeight="1" x14ac:dyDescent="0.2">
      <c r="B800" s="11"/>
      <c r="C800" s="9" t="s">
        <v>90</v>
      </c>
      <c r="D800" s="11"/>
      <c r="E800" s="167" t="str">
        <f>E799</f>
        <v>KARANGANYAR</v>
      </c>
      <c r="F800" s="12" t="s">
        <v>1549</v>
      </c>
      <c r="G800" s="28">
        <v>2</v>
      </c>
      <c r="H800" s="9" t="s">
        <v>1554</v>
      </c>
      <c r="I800" s="34" t="s">
        <v>3551</v>
      </c>
      <c r="J800" s="73">
        <v>6244</v>
      </c>
      <c r="K800" s="83"/>
      <c r="L800" s="43"/>
    </row>
    <row r="801" spans="2:12" ht="20.100000000000001" customHeight="1" x14ac:dyDescent="0.2">
      <c r="B801" s="11"/>
      <c r="C801" s="9" t="s">
        <v>90</v>
      </c>
      <c r="D801" s="11"/>
      <c r="E801" s="167" t="str">
        <f>E800</f>
        <v>KARANGANYAR</v>
      </c>
      <c r="F801" s="12" t="s">
        <v>1550</v>
      </c>
      <c r="G801" s="28">
        <v>3</v>
      </c>
      <c r="H801" s="9" t="s">
        <v>4287</v>
      </c>
      <c r="I801" s="34" t="s">
        <v>3549</v>
      </c>
      <c r="J801" s="73">
        <v>1043</v>
      </c>
      <c r="K801" s="83"/>
      <c r="L801" s="43"/>
    </row>
    <row r="802" spans="2:12" ht="20.100000000000001" customHeight="1" x14ac:dyDescent="0.2">
      <c r="B802" s="11"/>
      <c r="C802" s="9" t="s">
        <v>90</v>
      </c>
      <c r="D802" s="11"/>
      <c r="E802" s="167" t="str">
        <f>E801</f>
        <v>KARANGANYAR</v>
      </c>
      <c r="F802" s="12" t="s">
        <v>1551</v>
      </c>
      <c r="G802" s="28">
        <v>4</v>
      </c>
      <c r="H802" s="9" t="s">
        <v>1555</v>
      </c>
      <c r="I802" s="34" t="s">
        <v>3549</v>
      </c>
      <c r="J802" s="73">
        <v>3705</v>
      </c>
      <c r="K802" s="83"/>
      <c r="L802" s="43"/>
    </row>
    <row r="803" spans="2:12" ht="20.100000000000001" customHeight="1" thickBot="1" x14ac:dyDescent="0.25">
      <c r="B803" s="109"/>
      <c r="C803" s="121" t="s">
        <v>90</v>
      </c>
      <c r="D803" s="109"/>
      <c r="E803" s="186" t="str">
        <f>E802</f>
        <v>KARANGANYAR</v>
      </c>
      <c r="F803" s="110" t="s">
        <v>1552</v>
      </c>
      <c r="G803" s="200">
        <v>5</v>
      </c>
      <c r="H803" s="121" t="s">
        <v>1556</v>
      </c>
      <c r="I803" s="93" t="s">
        <v>3549</v>
      </c>
      <c r="J803" s="123">
        <v>8478</v>
      </c>
      <c r="K803" s="90"/>
      <c r="L803" s="225"/>
    </row>
    <row r="804" spans="2:12" ht="20.100000000000001" customHeight="1" thickTop="1" x14ac:dyDescent="0.2">
      <c r="B804" s="124"/>
      <c r="C804" s="125" t="s">
        <v>90</v>
      </c>
      <c r="D804" s="124" t="s">
        <v>9</v>
      </c>
      <c r="E804" s="185" t="s">
        <v>295</v>
      </c>
      <c r="F804" s="126" t="s">
        <v>1557</v>
      </c>
      <c r="G804" s="198">
        <v>1</v>
      </c>
      <c r="H804" s="125" t="s">
        <v>1563</v>
      </c>
      <c r="I804" s="130" t="s">
        <v>3549</v>
      </c>
      <c r="J804" s="128">
        <v>4670</v>
      </c>
      <c r="K804" s="309"/>
      <c r="L804" s="310"/>
    </row>
    <row r="805" spans="2:12" ht="20.100000000000001" customHeight="1" x14ac:dyDescent="0.2">
      <c r="B805" s="11"/>
      <c r="C805" s="9" t="s">
        <v>90</v>
      </c>
      <c r="D805" s="11"/>
      <c r="E805" s="167" t="str">
        <f>E804</f>
        <v>SRAGEN</v>
      </c>
      <c r="F805" s="12" t="s">
        <v>1558</v>
      </c>
      <c r="G805" s="28">
        <v>2</v>
      </c>
      <c r="H805" s="9" t="s">
        <v>1564</v>
      </c>
      <c r="I805" s="34" t="s">
        <v>3551</v>
      </c>
      <c r="J805" s="73">
        <v>7056</v>
      </c>
      <c r="K805" s="83"/>
      <c r="L805" s="43"/>
    </row>
    <row r="806" spans="2:12" ht="20.100000000000001" customHeight="1" x14ac:dyDescent="0.2">
      <c r="B806" s="11"/>
      <c r="C806" s="9" t="s">
        <v>90</v>
      </c>
      <c r="D806" s="11"/>
      <c r="E806" s="167" t="str">
        <f>E805</f>
        <v>SRAGEN</v>
      </c>
      <c r="F806" s="12" t="s">
        <v>1559</v>
      </c>
      <c r="G806" s="28">
        <v>3</v>
      </c>
      <c r="H806" s="9" t="s">
        <v>1565</v>
      </c>
      <c r="I806" s="34" t="s">
        <v>3549</v>
      </c>
      <c r="J806" s="73">
        <v>7706</v>
      </c>
      <c r="K806" s="83"/>
      <c r="L806" s="43"/>
    </row>
    <row r="807" spans="2:12" ht="20.100000000000001" customHeight="1" x14ac:dyDescent="0.2">
      <c r="B807" s="11"/>
      <c r="C807" s="9" t="s">
        <v>90</v>
      </c>
      <c r="D807" s="11"/>
      <c r="E807" s="167" t="str">
        <f>E806</f>
        <v>SRAGEN</v>
      </c>
      <c r="F807" s="12" t="s">
        <v>1560</v>
      </c>
      <c r="G807" s="28">
        <v>4</v>
      </c>
      <c r="H807" s="9" t="s">
        <v>1566</v>
      </c>
      <c r="I807" s="34" t="s">
        <v>3549</v>
      </c>
      <c r="J807" s="73">
        <v>6885</v>
      </c>
      <c r="K807" s="83"/>
      <c r="L807" s="43"/>
    </row>
    <row r="808" spans="2:12" ht="20.100000000000001" customHeight="1" x14ac:dyDescent="0.2">
      <c r="B808" s="11"/>
      <c r="C808" s="9" t="s">
        <v>90</v>
      </c>
      <c r="D808" s="11"/>
      <c r="E808" s="167" t="str">
        <f>E807</f>
        <v>SRAGEN</v>
      </c>
      <c r="F808" s="12" t="s">
        <v>1561</v>
      </c>
      <c r="G808" s="28">
        <v>5</v>
      </c>
      <c r="H808" s="9" t="s">
        <v>3562</v>
      </c>
      <c r="I808" s="34" t="s">
        <v>3549</v>
      </c>
      <c r="J808" s="73">
        <v>7344</v>
      </c>
      <c r="K808" s="83"/>
      <c r="L808" s="43"/>
    </row>
    <row r="809" spans="2:12" ht="20.100000000000001" customHeight="1" thickBot="1" x14ac:dyDescent="0.25">
      <c r="B809" s="109"/>
      <c r="C809" s="121" t="s">
        <v>90</v>
      </c>
      <c r="D809" s="109"/>
      <c r="E809" s="186" t="str">
        <f>E808</f>
        <v>SRAGEN</v>
      </c>
      <c r="F809" s="110" t="s">
        <v>1562</v>
      </c>
      <c r="G809" s="200">
        <v>6</v>
      </c>
      <c r="H809" s="121" t="s">
        <v>1567</v>
      </c>
      <c r="I809" s="93" t="s">
        <v>3549</v>
      </c>
      <c r="J809" s="123">
        <v>7370</v>
      </c>
      <c r="K809" s="90"/>
      <c r="L809" s="225"/>
    </row>
    <row r="810" spans="2:12" ht="20.100000000000001" customHeight="1" thickTop="1" x14ac:dyDescent="0.2">
      <c r="B810" s="124"/>
      <c r="C810" s="125" t="s">
        <v>90</v>
      </c>
      <c r="D810" s="124" t="s">
        <v>10</v>
      </c>
      <c r="E810" s="185" t="s">
        <v>296</v>
      </c>
      <c r="F810" s="126" t="s">
        <v>1568</v>
      </c>
      <c r="G810" s="198">
        <v>1</v>
      </c>
      <c r="H810" s="125" t="s">
        <v>1573</v>
      </c>
      <c r="I810" s="130" t="s">
        <v>3551</v>
      </c>
      <c r="J810" s="128">
        <v>9316</v>
      </c>
      <c r="K810" s="311"/>
      <c r="L810" s="310"/>
    </row>
    <row r="811" spans="2:12" ht="20.100000000000001" customHeight="1" x14ac:dyDescent="0.2">
      <c r="B811" s="11"/>
      <c r="C811" s="9" t="s">
        <v>90</v>
      </c>
      <c r="D811" s="11"/>
      <c r="E811" s="167" t="str">
        <f t="shared" ref="E811:E817" si="33">E810</f>
        <v>GROBOGAN</v>
      </c>
      <c r="F811" s="12" t="s">
        <v>1568</v>
      </c>
      <c r="G811" s="28">
        <v>2</v>
      </c>
      <c r="H811" s="9" t="s">
        <v>1574</v>
      </c>
      <c r="I811" s="34" t="s">
        <v>3549</v>
      </c>
      <c r="J811" s="73">
        <v>8419</v>
      </c>
      <c r="K811" s="86"/>
      <c r="L811" s="43"/>
    </row>
    <row r="812" spans="2:12" ht="20.100000000000001" customHeight="1" x14ac:dyDescent="0.2">
      <c r="B812" s="11"/>
      <c r="C812" s="9" t="s">
        <v>90</v>
      </c>
      <c r="D812" s="11"/>
      <c r="E812" s="167" t="str">
        <f t="shared" si="33"/>
        <v>GROBOGAN</v>
      </c>
      <c r="F812" s="12" t="s">
        <v>1569</v>
      </c>
      <c r="G812" s="28">
        <v>3</v>
      </c>
      <c r="H812" s="9" t="s">
        <v>1575</v>
      </c>
      <c r="I812" s="34" t="s">
        <v>3549</v>
      </c>
      <c r="J812" s="73">
        <v>9696</v>
      </c>
      <c r="K812" s="86"/>
      <c r="L812" s="43"/>
    </row>
    <row r="813" spans="2:12" ht="20.100000000000001" customHeight="1" x14ac:dyDescent="0.2">
      <c r="B813" s="11"/>
      <c r="C813" s="9" t="s">
        <v>90</v>
      </c>
      <c r="D813" s="11"/>
      <c r="E813" s="167" t="str">
        <f t="shared" si="33"/>
        <v>GROBOGAN</v>
      </c>
      <c r="F813" s="12" t="s">
        <v>1570</v>
      </c>
      <c r="G813" s="28">
        <v>4</v>
      </c>
      <c r="H813" s="9" t="s">
        <v>3563</v>
      </c>
      <c r="I813" s="34" t="s">
        <v>3551</v>
      </c>
      <c r="J813" s="74">
        <v>9104</v>
      </c>
      <c r="K813" s="17"/>
      <c r="L813" s="43"/>
    </row>
    <row r="814" spans="2:12" ht="20.100000000000001" customHeight="1" x14ac:dyDescent="0.2">
      <c r="B814" s="11"/>
      <c r="C814" s="9" t="s">
        <v>90</v>
      </c>
      <c r="D814" s="11"/>
      <c r="E814" s="167" t="str">
        <f t="shared" si="33"/>
        <v>GROBOGAN</v>
      </c>
      <c r="F814" s="12" t="s">
        <v>1571</v>
      </c>
      <c r="G814" s="28">
        <v>5</v>
      </c>
      <c r="H814" s="9" t="s">
        <v>1576</v>
      </c>
      <c r="I814" s="34" t="s">
        <v>3549</v>
      </c>
      <c r="J814" s="74">
        <v>10807</v>
      </c>
      <c r="K814" s="27"/>
      <c r="L814" s="43"/>
    </row>
    <row r="815" spans="2:12" ht="20.100000000000001" customHeight="1" x14ac:dyDescent="0.2">
      <c r="B815" s="11"/>
      <c r="C815" s="9" t="s">
        <v>90</v>
      </c>
      <c r="D815" s="11"/>
      <c r="E815" s="167" t="str">
        <f t="shared" si="33"/>
        <v>GROBOGAN</v>
      </c>
      <c r="F815" s="12" t="s">
        <v>1571</v>
      </c>
      <c r="G815" s="28">
        <v>6</v>
      </c>
      <c r="H815" s="9" t="s">
        <v>1577</v>
      </c>
      <c r="I815" s="34" t="s">
        <v>3549</v>
      </c>
      <c r="J815" s="74">
        <v>7032</v>
      </c>
      <c r="K815" s="17"/>
      <c r="L815" s="43"/>
    </row>
    <row r="816" spans="2:12" ht="20.100000000000001" customHeight="1" x14ac:dyDescent="0.2">
      <c r="B816" s="11"/>
      <c r="C816" s="9" t="s">
        <v>90</v>
      </c>
      <c r="D816" s="11"/>
      <c r="E816" s="167" t="str">
        <f t="shared" si="33"/>
        <v>GROBOGAN</v>
      </c>
      <c r="F816" s="12" t="s">
        <v>1572</v>
      </c>
      <c r="G816" s="28">
        <v>7</v>
      </c>
      <c r="H816" s="9" t="s">
        <v>1578</v>
      </c>
      <c r="I816" s="34" t="s">
        <v>3549</v>
      </c>
      <c r="J816" s="74">
        <v>10868</v>
      </c>
      <c r="K816" s="17"/>
      <c r="L816" s="43"/>
    </row>
    <row r="817" spans="2:12" ht="20.100000000000001" customHeight="1" thickBot="1" x14ac:dyDescent="0.25">
      <c r="B817" s="109"/>
      <c r="C817" s="121" t="s">
        <v>90</v>
      </c>
      <c r="D817" s="109"/>
      <c r="E817" s="186" t="str">
        <f t="shared" si="33"/>
        <v>GROBOGAN</v>
      </c>
      <c r="F817" s="110" t="s">
        <v>1572</v>
      </c>
      <c r="G817" s="200">
        <v>8</v>
      </c>
      <c r="H817" s="121" t="s">
        <v>1579</v>
      </c>
      <c r="I817" s="93" t="s">
        <v>3549</v>
      </c>
      <c r="J817" s="76">
        <v>5579</v>
      </c>
      <c r="K817" s="229"/>
      <c r="L817" s="225"/>
    </row>
    <row r="818" spans="2:12" ht="20.100000000000001" customHeight="1" thickTop="1" x14ac:dyDescent="0.2">
      <c r="B818" s="124"/>
      <c r="C818" s="125" t="s">
        <v>90</v>
      </c>
      <c r="D818" s="124" t="s">
        <v>11</v>
      </c>
      <c r="E818" s="185" t="s">
        <v>297</v>
      </c>
      <c r="F818" s="126" t="s">
        <v>1580</v>
      </c>
      <c r="G818" s="272">
        <v>1</v>
      </c>
      <c r="H818" s="125" t="s">
        <v>3564</v>
      </c>
      <c r="I818" s="130" t="s">
        <v>3549</v>
      </c>
      <c r="J818" s="258">
        <v>10759</v>
      </c>
      <c r="K818" s="269"/>
      <c r="L818" s="310"/>
    </row>
    <row r="819" spans="2:12" ht="20.100000000000001" customHeight="1" x14ac:dyDescent="0.2">
      <c r="B819" s="11"/>
      <c r="C819" s="9" t="s">
        <v>90</v>
      </c>
      <c r="D819" s="11"/>
      <c r="E819" s="167" t="str">
        <f t="shared" ref="E819:E828" si="34">E818</f>
        <v>BLORA</v>
      </c>
      <c r="F819" s="12" t="s">
        <v>1580</v>
      </c>
      <c r="G819" s="25">
        <v>2</v>
      </c>
      <c r="H819" s="9" t="s">
        <v>3683</v>
      </c>
      <c r="I819" s="34" t="s">
        <v>3549</v>
      </c>
      <c r="J819" s="74">
        <v>9016</v>
      </c>
      <c r="K819" s="27"/>
      <c r="L819" s="43"/>
    </row>
    <row r="820" spans="2:12" ht="20.100000000000001" customHeight="1" x14ac:dyDescent="0.2">
      <c r="B820" s="11"/>
      <c r="C820" s="9" t="s">
        <v>90</v>
      </c>
      <c r="D820" s="11"/>
      <c r="E820" s="167" t="str">
        <f t="shared" si="34"/>
        <v>BLORA</v>
      </c>
      <c r="F820" s="12" t="s">
        <v>1580</v>
      </c>
      <c r="G820" s="25">
        <v>3</v>
      </c>
      <c r="H820" s="9" t="s">
        <v>1585</v>
      </c>
      <c r="I820" s="34" t="s">
        <v>3549</v>
      </c>
      <c r="J820" s="74">
        <v>8314</v>
      </c>
      <c r="K820" s="27"/>
      <c r="L820" s="43"/>
    </row>
    <row r="821" spans="2:12" ht="20.100000000000001" customHeight="1" x14ac:dyDescent="0.2">
      <c r="B821" s="11"/>
      <c r="C821" s="9" t="s">
        <v>90</v>
      </c>
      <c r="D821" s="11"/>
      <c r="E821" s="167" t="str">
        <f t="shared" si="34"/>
        <v>BLORA</v>
      </c>
      <c r="F821" s="12" t="s">
        <v>1581</v>
      </c>
      <c r="G821" s="25">
        <v>4</v>
      </c>
      <c r="H821" s="9" t="s">
        <v>1586</v>
      </c>
      <c r="I821" s="34" t="s">
        <v>3549</v>
      </c>
      <c r="J821" s="74">
        <v>6726</v>
      </c>
      <c r="K821" s="27"/>
      <c r="L821" s="43"/>
    </row>
    <row r="822" spans="2:12" ht="20.100000000000001" customHeight="1" x14ac:dyDescent="0.2">
      <c r="B822" s="11"/>
      <c r="C822" s="9" t="s">
        <v>90</v>
      </c>
      <c r="D822" s="11"/>
      <c r="E822" s="167" t="str">
        <f t="shared" si="34"/>
        <v>BLORA</v>
      </c>
      <c r="F822" s="12" t="s">
        <v>1581</v>
      </c>
      <c r="G822" s="25">
        <v>5</v>
      </c>
      <c r="H822" s="9" t="s">
        <v>3565</v>
      </c>
      <c r="I822" s="34" t="s">
        <v>3549</v>
      </c>
      <c r="J822" s="74">
        <v>6480</v>
      </c>
      <c r="K822" s="27"/>
      <c r="L822" s="43"/>
    </row>
    <row r="823" spans="2:12" ht="20.100000000000001" customHeight="1" x14ac:dyDescent="0.2">
      <c r="B823" s="11"/>
      <c r="C823" s="9" t="s">
        <v>90</v>
      </c>
      <c r="D823" s="11"/>
      <c r="E823" s="167" t="str">
        <f t="shared" si="34"/>
        <v>BLORA</v>
      </c>
      <c r="F823" s="12" t="s">
        <v>1582</v>
      </c>
      <c r="G823" s="25">
        <v>6</v>
      </c>
      <c r="H823" s="9" t="s">
        <v>1587</v>
      </c>
      <c r="I823" s="34" t="s">
        <v>3551</v>
      </c>
      <c r="J823" s="74">
        <v>5415</v>
      </c>
      <c r="K823" s="27"/>
      <c r="L823" s="43"/>
    </row>
    <row r="824" spans="2:12" ht="20.100000000000001" customHeight="1" x14ac:dyDescent="0.2">
      <c r="B824" s="11"/>
      <c r="C824" s="9" t="s">
        <v>90</v>
      </c>
      <c r="D824" s="11"/>
      <c r="E824" s="167" t="str">
        <f t="shared" si="34"/>
        <v>BLORA</v>
      </c>
      <c r="F824" s="12" t="s">
        <v>1583</v>
      </c>
      <c r="G824" s="25">
        <v>7</v>
      </c>
      <c r="H824" s="9" t="s">
        <v>1588</v>
      </c>
      <c r="I824" s="34" t="s">
        <v>3549</v>
      </c>
      <c r="J824" s="74">
        <v>11909</v>
      </c>
      <c r="K824" s="27"/>
      <c r="L824" s="43"/>
    </row>
    <row r="825" spans="2:12" ht="20.100000000000001" customHeight="1" x14ac:dyDescent="0.2">
      <c r="B825" s="11"/>
      <c r="C825" s="9" t="s">
        <v>90</v>
      </c>
      <c r="D825" s="11"/>
      <c r="E825" s="167" t="str">
        <f t="shared" si="34"/>
        <v>BLORA</v>
      </c>
      <c r="F825" s="12" t="s">
        <v>1583</v>
      </c>
      <c r="G825" s="25">
        <v>8</v>
      </c>
      <c r="H825" s="9" t="s">
        <v>1589</v>
      </c>
      <c r="I825" s="34" t="s">
        <v>3549</v>
      </c>
      <c r="J825" s="74">
        <v>8055</v>
      </c>
      <c r="K825" s="27"/>
      <c r="L825" s="43"/>
    </row>
    <row r="826" spans="2:12" ht="20.100000000000001" customHeight="1" x14ac:dyDescent="0.2">
      <c r="B826" s="11"/>
      <c r="C826" s="9" t="s">
        <v>90</v>
      </c>
      <c r="D826" s="11"/>
      <c r="E826" s="167" t="str">
        <f t="shared" si="34"/>
        <v>BLORA</v>
      </c>
      <c r="F826" s="12" t="s">
        <v>1583</v>
      </c>
      <c r="G826" s="25">
        <v>9</v>
      </c>
      <c r="H826" s="9" t="s">
        <v>4186</v>
      </c>
      <c r="I826" s="34" t="s">
        <v>3549</v>
      </c>
      <c r="J826" s="74">
        <v>4271</v>
      </c>
      <c r="K826" s="27"/>
      <c r="L826" s="43"/>
    </row>
    <row r="827" spans="2:12" ht="20.100000000000001" customHeight="1" x14ac:dyDescent="0.2">
      <c r="B827" s="11"/>
      <c r="C827" s="9" t="s">
        <v>90</v>
      </c>
      <c r="D827" s="11"/>
      <c r="E827" s="167" t="str">
        <f t="shared" si="34"/>
        <v>BLORA</v>
      </c>
      <c r="F827" s="12" t="s">
        <v>1584</v>
      </c>
      <c r="G827" s="25">
        <v>10</v>
      </c>
      <c r="H827" s="9" t="s">
        <v>4187</v>
      </c>
      <c r="I827" s="34" t="s">
        <v>3549</v>
      </c>
      <c r="J827" s="74">
        <v>8116</v>
      </c>
      <c r="K827" s="27"/>
      <c r="L827" s="43"/>
    </row>
    <row r="828" spans="2:12" ht="20.100000000000001" customHeight="1" thickBot="1" x14ac:dyDescent="0.25">
      <c r="B828" s="109"/>
      <c r="C828" s="121" t="s">
        <v>90</v>
      </c>
      <c r="D828" s="109"/>
      <c r="E828" s="186" t="str">
        <f t="shared" si="34"/>
        <v>BLORA</v>
      </c>
      <c r="F828" s="110" t="s">
        <v>1584</v>
      </c>
      <c r="G828" s="227">
        <v>11</v>
      </c>
      <c r="H828" s="121" t="s">
        <v>3734</v>
      </c>
      <c r="I828" s="93" t="s">
        <v>3549</v>
      </c>
      <c r="J828" s="75">
        <v>6645</v>
      </c>
      <c r="K828" s="46"/>
      <c r="L828" s="225"/>
    </row>
    <row r="829" spans="2:12" ht="20.100000000000001" customHeight="1" thickTop="1" x14ac:dyDescent="0.2">
      <c r="B829" s="124"/>
      <c r="C829" s="125" t="s">
        <v>90</v>
      </c>
      <c r="D829" s="124" t="s">
        <v>12</v>
      </c>
      <c r="E829" s="185" t="s">
        <v>298</v>
      </c>
      <c r="F829" s="126" t="s">
        <v>1590</v>
      </c>
      <c r="G829" s="198">
        <v>1</v>
      </c>
      <c r="H829" s="125" t="s">
        <v>1597</v>
      </c>
      <c r="I829" s="130" t="s">
        <v>3549</v>
      </c>
      <c r="J829" s="258">
        <v>6627</v>
      </c>
      <c r="K829" s="271"/>
      <c r="L829" s="310"/>
    </row>
    <row r="830" spans="2:12" ht="20.100000000000001" customHeight="1" x14ac:dyDescent="0.2">
      <c r="B830" s="11"/>
      <c r="C830" s="9" t="s">
        <v>90</v>
      </c>
      <c r="D830" s="11"/>
      <c r="E830" s="167" t="str">
        <f t="shared" ref="E830:E836" si="35">E829</f>
        <v>REMBANG</v>
      </c>
      <c r="F830" s="12" t="s">
        <v>1591</v>
      </c>
      <c r="G830" s="28">
        <v>2</v>
      </c>
      <c r="H830" s="9" t="s">
        <v>1598</v>
      </c>
      <c r="I830" s="34" t="s">
        <v>3549</v>
      </c>
      <c r="J830" s="74">
        <v>4007</v>
      </c>
      <c r="K830" s="17"/>
      <c r="L830" s="43"/>
    </row>
    <row r="831" spans="2:12" ht="20.100000000000001" customHeight="1" x14ac:dyDescent="0.2">
      <c r="B831" s="11"/>
      <c r="C831" s="9" t="s">
        <v>90</v>
      </c>
      <c r="D831" s="11"/>
      <c r="E831" s="167" t="str">
        <f t="shared" si="35"/>
        <v>REMBANG</v>
      </c>
      <c r="F831" s="12" t="s">
        <v>1592</v>
      </c>
      <c r="G831" s="28">
        <v>3</v>
      </c>
      <c r="H831" s="9" t="s">
        <v>1599</v>
      </c>
      <c r="I831" s="34" t="s">
        <v>3549</v>
      </c>
      <c r="J831" s="74">
        <v>6545</v>
      </c>
      <c r="K831" s="17"/>
      <c r="L831" s="43"/>
    </row>
    <row r="832" spans="2:12" ht="20.100000000000001" customHeight="1" x14ac:dyDescent="0.2">
      <c r="B832" s="11"/>
      <c r="C832" s="9" t="s">
        <v>90</v>
      </c>
      <c r="D832" s="11"/>
      <c r="E832" s="167" t="str">
        <f t="shared" si="35"/>
        <v>REMBANG</v>
      </c>
      <c r="F832" s="12" t="s">
        <v>1593</v>
      </c>
      <c r="G832" s="28">
        <v>4</v>
      </c>
      <c r="H832" s="9" t="s">
        <v>1600</v>
      </c>
      <c r="I832" s="34" t="s">
        <v>3549</v>
      </c>
      <c r="J832" s="74">
        <v>6821</v>
      </c>
      <c r="K832" s="17"/>
      <c r="L832" s="43"/>
    </row>
    <row r="833" spans="2:12" ht="20.100000000000001" customHeight="1" x14ac:dyDescent="0.2">
      <c r="B833" s="11"/>
      <c r="C833" s="9" t="s">
        <v>90</v>
      </c>
      <c r="D833" s="11"/>
      <c r="E833" s="167" t="str">
        <f t="shared" si="35"/>
        <v>REMBANG</v>
      </c>
      <c r="F833" s="12" t="s">
        <v>1593</v>
      </c>
      <c r="G833" s="28">
        <v>5</v>
      </c>
      <c r="H833" s="9" t="s">
        <v>1601</v>
      </c>
      <c r="I833" s="34" t="s">
        <v>3549</v>
      </c>
      <c r="J833" s="74">
        <v>6753</v>
      </c>
      <c r="K833" s="17"/>
      <c r="L833" s="43"/>
    </row>
    <row r="834" spans="2:12" ht="20.100000000000001" customHeight="1" x14ac:dyDescent="0.2">
      <c r="B834" s="11"/>
      <c r="C834" s="9" t="s">
        <v>90</v>
      </c>
      <c r="D834" s="11"/>
      <c r="E834" s="167" t="str">
        <f t="shared" si="35"/>
        <v>REMBANG</v>
      </c>
      <c r="F834" s="12" t="s">
        <v>1594</v>
      </c>
      <c r="G834" s="28">
        <v>6</v>
      </c>
      <c r="H834" s="9" t="s">
        <v>1602</v>
      </c>
      <c r="I834" s="34" t="s">
        <v>3549</v>
      </c>
      <c r="J834" s="74">
        <v>3557</v>
      </c>
      <c r="K834" s="17"/>
      <c r="L834" s="43"/>
    </row>
    <row r="835" spans="2:12" ht="20.100000000000001" customHeight="1" x14ac:dyDescent="0.2">
      <c r="B835" s="11"/>
      <c r="C835" s="9" t="s">
        <v>90</v>
      </c>
      <c r="D835" s="11"/>
      <c r="E835" s="167" t="str">
        <f t="shared" si="35"/>
        <v>REMBANG</v>
      </c>
      <c r="F835" s="12" t="s">
        <v>1595</v>
      </c>
      <c r="G835" s="28">
        <v>7</v>
      </c>
      <c r="H835" s="9" t="s">
        <v>1603</v>
      </c>
      <c r="I835" s="34" t="s">
        <v>3549</v>
      </c>
      <c r="J835" s="74">
        <v>4894</v>
      </c>
      <c r="K835" s="17"/>
      <c r="L835" s="43"/>
    </row>
    <row r="836" spans="2:12" ht="20.100000000000001" customHeight="1" thickBot="1" x14ac:dyDescent="0.25">
      <c r="B836" s="109"/>
      <c r="C836" s="121" t="s">
        <v>90</v>
      </c>
      <c r="D836" s="109"/>
      <c r="E836" s="186" t="str">
        <f t="shared" si="35"/>
        <v>REMBANG</v>
      </c>
      <c r="F836" s="110" t="s">
        <v>1596</v>
      </c>
      <c r="G836" s="200">
        <v>8</v>
      </c>
      <c r="H836" s="121" t="s">
        <v>1604</v>
      </c>
      <c r="I836" s="93" t="s">
        <v>3549</v>
      </c>
      <c r="J836" s="75">
        <v>5000</v>
      </c>
      <c r="K836" s="47"/>
      <c r="L836" s="225"/>
    </row>
    <row r="837" spans="2:12" ht="20.100000000000001" customHeight="1" thickTop="1" x14ac:dyDescent="0.2">
      <c r="B837" s="124"/>
      <c r="C837" s="125" t="s">
        <v>90</v>
      </c>
      <c r="D837" s="124" t="s">
        <v>13</v>
      </c>
      <c r="E837" s="185" t="s">
        <v>299</v>
      </c>
      <c r="F837" s="126" t="s">
        <v>1605</v>
      </c>
      <c r="G837" s="198">
        <v>1</v>
      </c>
      <c r="H837" s="125" t="s">
        <v>3735</v>
      </c>
      <c r="I837" s="130" t="s">
        <v>3549</v>
      </c>
      <c r="J837" s="258">
        <v>3930</v>
      </c>
      <c r="K837" s="271"/>
      <c r="L837" s="310"/>
    </row>
    <row r="838" spans="2:12" ht="20.100000000000001" customHeight="1" x14ac:dyDescent="0.2">
      <c r="B838" s="11"/>
      <c r="C838" s="9" t="s">
        <v>90</v>
      </c>
      <c r="D838" s="11"/>
      <c r="E838" s="167" t="str">
        <f>E837</f>
        <v>PATI</v>
      </c>
      <c r="F838" s="12" t="s">
        <v>1606</v>
      </c>
      <c r="G838" s="28">
        <v>2</v>
      </c>
      <c r="H838" s="9" t="s">
        <v>1610</v>
      </c>
      <c r="I838" s="34" t="s">
        <v>3549</v>
      </c>
      <c r="J838" s="74">
        <v>9134</v>
      </c>
      <c r="K838" s="17"/>
      <c r="L838" s="43"/>
    </row>
    <row r="839" spans="2:12" ht="20.100000000000001" customHeight="1" x14ac:dyDescent="0.2">
      <c r="B839" s="11"/>
      <c r="C839" s="9" t="s">
        <v>90</v>
      </c>
      <c r="D839" s="11"/>
      <c r="E839" s="167" t="str">
        <f>E838</f>
        <v>PATI</v>
      </c>
      <c r="F839" s="12" t="s">
        <v>1606</v>
      </c>
      <c r="G839" s="28">
        <v>3</v>
      </c>
      <c r="H839" s="9" t="s">
        <v>3736</v>
      </c>
      <c r="I839" s="34" t="s">
        <v>3551</v>
      </c>
      <c r="J839" s="74">
        <v>10575</v>
      </c>
      <c r="K839" s="17"/>
      <c r="L839" s="43"/>
    </row>
    <row r="840" spans="2:12" ht="20.100000000000001" customHeight="1" x14ac:dyDescent="0.2">
      <c r="B840" s="11"/>
      <c r="C840" s="9" t="s">
        <v>90</v>
      </c>
      <c r="D840" s="11"/>
      <c r="E840" s="167" t="str">
        <f>E839</f>
        <v>PATI</v>
      </c>
      <c r="F840" s="12" t="s">
        <v>1607</v>
      </c>
      <c r="G840" s="28">
        <v>4</v>
      </c>
      <c r="H840" s="9" t="s">
        <v>3737</v>
      </c>
      <c r="I840" s="34" t="s">
        <v>3549</v>
      </c>
      <c r="J840" s="74">
        <v>6063</v>
      </c>
      <c r="K840" s="17"/>
      <c r="L840" s="43"/>
    </row>
    <row r="841" spans="2:12" ht="20.100000000000001" customHeight="1" x14ac:dyDescent="0.2">
      <c r="B841" s="11"/>
      <c r="C841" s="9" t="s">
        <v>90</v>
      </c>
      <c r="D841" s="11"/>
      <c r="E841" s="167" t="str">
        <f>E840</f>
        <v>PATI</v>
      </c>
      <c r="F841" s="12" t="s">
        <v>1608</v>
      </c>
      <c r="G841" s="28">
        <v>5</v>
      </c>
      <c r="H841" s="9" t="s">
        <v>3738</v>
      </c>
      <c r="I841" s="34" t="s">
        <v>3549</v>
      </c>
      <c r="J841" s="74">
        <v>9812</v>
      </c>
      <c r="K841" s="17"/>
      <c r="L841" s="43"/>
    </row>
    <row r="842" spans="2:12" ht="20.100000000000001" customHeight="1" thickBot="1" x14ac:dyDescent="0.25">
      <c r="B842" s="109"/>
      <c r="C842" s="121" t="s">
        <v>90</v>
      </c>
      <c r="D842" s="109"/>
      <c r="E842" s="186" t="str">
        <f>E841</f>
        <v>PATI</v>
      </c>
      <c r="F842" s="110" t="s">
        <v>1609</v>
      </c>
      <c r="G842" s="200">
        <v>6</v>
      </c>
      <c r="H842" s="121" t="s">
        <v>3739</v>
      </c>
      <c r="I842" s="93" t="s">
        <v>3549</v>
      </c>
      <c r="J842" s="75">
        <v>7258</v>
      </c>
      <c r="K842" s="47"/>
      <c r="L842" s="225"/>
    </row>
    <row r="843" spans="2:12" ht="20.100000000000001" customHeight="1" thickTop="1" x14ac:dyDescent="0.2">
      <c r="B843" s="124"/>
      <c r="C843" s="125" t="s">
        <v>90</v>
      </c>
      <c r="D843" s="124" t="s">
        <v>14</v>
      </c>
      <c r="E843" s="185" t="s">
        <v>300</v>
      </c>
      <c r="F843" s="126" t="s">
        <v>1611</v>
      </c>
      <c r="G843" s="198">
        <v>1</v>
      </c>
      <c r="H843" s="125" t="s">
        <v>3740</v>
      </c>
      <c r="I843" s="130" t="s">
        <v>3549</v>
      </c>
      <c r="J843" s="258">
        <v>7893</v>
      </c>
      <c r="K843" s="271"/>
      <c r="L843" s="310"/>
    </row>
    <row r="844" spans="2:12" ht="20.100000000000001" customHeight="1" x14ac:dyDescent="0.2">
      <c r="B844" s="11"/>
      <c r="C844" s="9" t="s">
        <v>90</v>
      </c>
      <c r="D844" s="11"/>
      <c r="E844" s="167" t="str">
        <f t="shared" ref="E844:E849" si="36">E843</f>
        <v>KUDUS</v>
      </c>
      <c r="F844" s="12" t="s">
        <v>3566</v>
      </c>
      <c r="G844" s="28">
        <v>2</v>
      </c>
      <c r="H844" s="9" t="s">
        <v>3741</v>
      </c>
      <c r="I844" s="34" t="s">
        <v>3549</v>
      </c>
      <c r="J844" s="74">
        <v>9050</v>
      </c>
      <c r="K844" s="17"/>
      <c r="L844" s="43"/>
    </row>
    <row r="845" spans="2:12" ht="20.100000000000001" customHeight="1" x14ac:dyDescent="0.2">
      <c r="B845" s="11"/>
      <c r="C845" s="9" t="s">
        <v>90</v>
      </c>
      <c r="D845" s="11"/>
      <c r="E845" s="167" t="str">
        <f t="shared" si="36"/>
        <v>KUDUS</v>
      </c>
      <c r="F845" s="12" t="s">
        <v>3566</v>
      </c>
      <c r="G845" s="28">
        <v>3</v>
      </c>
      <c r="H845" s="9" t="s">
        <v>3742</v>
      </c>
      <c r="I845" s="34" t="s">
        <v>3549</v>
      </c>
      <c r="J845" s="74">
        <v>5941</v>
      </c>
      <c r="K845" s="17"/>
      <c r="L845" s="43"/>
    </row>
    <row r="846" spans="2:12" ht="20.100000000000001" customHeight="1" x14ac:dyDescent="0.2">
      <c r="B846" s="11"/>
      <c r="C846" s="9" t="s">
        <v>90</v>
      </c>
      <c r="D846" s="11"/>
      <c r="E846" s="167" t="str">
        <f t="shared" si="36"/>
        <v>KUDUS</v>
      </c>
      <c r="F846" s="12" t="s">
        <v>3567</v>
      </c>
      <c r="G846" s="28">
        <v>4</v>
      </c>
      <c r="H846" s="9" t="s">
        <v>3743</v>
      </c>
      <c r="I846" s="34" t="s">
        <v>3549</v>
      </c>
      <c r="J846" s="74">
        <v>4809</v>
      </c>
      <c r="K846" s="17"/>
      <c r="L846" s="43"/>
    </row>
    <row r="847" spans="2:12" ht="20.100000000000001" customHeight="1" x14ac:dyDescent="0.2">
      <c r="B847" s="11"/>
      <c r="C847" s="9" t="s">
        <v>90</v>
      </c>
      <c r="D847" s="11"/>
      <c r="E847" s="167" t="str">
        <f t="shared" si="36"/>
        <v>KUDUS</v>
      </c>
      <c r="F847" s="12" t="s">
        <v>3567</v>
      </c>
      <c r="G847" s="28">
        <v>5</v>
      </c>
      <c r="H847" s="9" t="s">
        <v>3744</v>
      </c>
      <c r="I847" s="34" t="s">
        <v>3549</v>
      </c>
      <c r="J847" s="74">
        <v>6919</v>
      </c>
      <c r="K847" s="17"/>
      <c r="L847" s="43"/>
    </row>
    <row r="848" spans="2:12" ht="20.100000000000001" customHeight="1" x14ac:dyDescent="0.2">
      <c r="B848" s="11"/>
      <c r="C848" s="9" t="s">
        <v>90</v>
      </c>
      <c r="D848" s="11"/>
      <c r="E848" s="167" t="str">
        <f t="shared" si="36"/>
        <v>KUDUS</v>
      </c>
      <c r="F848" s="12" t="s">
        <v>3568</v>
      </c>
      <c r="G848" s="28">
        <v>6</v>
      </c>
      <c r="H848" s="9" t="s">
        <v>3745</v>
      </c>
      <c r="I848" s="34" t="s">
        <v>3549</v>
      </c>
      <c r="J848" s="74">
        <v>6787</v>
      </c>
      <c r="K848" s="17"/>
      <c r="L848" s="43"/>
    </row>
    <row r="849" spans="2:12" ht="20.100000000000001" customHeight="1" thickBot="1" x14ac:dyDescent="0.25">
      <c r="B849" s="109"/>
      <c r="C849" s="121" t="s">
        <v>90</v>
      </c>
      <c r="D849" s="109"/>
      <c r="E849" s="186" t="str">
        <f t="shared" si="36"/>
        <v>KUDUS</v>
      </c>
      <c r="F849" s="110" t="s">
        <v>3568</v>
      </c>
      <c r="G849" s="200">
        <v>7</v>
      </c>
      <c r="H849" s="121" t="s">
        <v>3746</v>
      </c>
      <c r="I849" s="93" t="s">
        <v>3549</v>
      </c>
      <c r="J849" s="75">
        <v>9002</v>
      </c>
      <c r="K849" s="47"/>
      <c r="L849" s="225"/>
    </row>
    <row r="850" spans="2:12" ht="20.100000000000001" customHeight="1" thickTop="1" x14ac:dyDescent="0.2">
      <c r="B850" s="124"/>
      <c r="C850" s="125" t="s">
        <v>90</v>
      </c>
      <c r="D850" s="124" t="s">
        <v>16</v>
      </c>
      <c r="E850" s="185" t="s">
        <v>301</v>
      </c>
      <c r="F850" s="126" t="s">
        <v>1612</v>
      </c>
      <c r="G850" s="272">
        <v>1</v>
      </c>
      <c r="H850" s="125" t="s">
        <v>1617</v>
      </c>
      <c r="I850" s="130" t="s">
        <v>3549</v>
      </c>
      <c r="J850" s="258">
        <v>8943</v>
      </c>
      <c r="K850" s="269"/>
      <c r="L850" s="310"/>
    </row>
    <row r="851" spans="2:12" ht="20.100000000000001" customHeight="1" x14ac:dyDescent="0.2">
      <c r="B851" s="11"/>
      <c r="C851" s="9" t="s">
        <v>90</v>
      </c>
      <c r="D851" s="11"/>
      <c r="E851" s="167" t="str">
        <f t="shared" ref="E851:E856" si="37">E850</f>
        <v>JEPARA</v>
      </c>
      <c r="F851" s="12" t="s">
        <v>1612</v>
      </c>
      <c r="G851" s="25">
        <v>2</v>
      </c>
      <c r="H851" s="9" t="s">
        <v>3747</v>
      </c>
      <c r="I851" s="34" t="s">
        <v>3549</v>
      </c>
      <c r="J851" s="74">
        <v>5057</v>
      </c>
      <c r="K851" s="27"/>
      <c r="L851" s="43"/>
    </row>
    <row r="852" spans="2:12" ht="20.100000000000001" customHeight="1" x14ac:dyDescent="0.2">
      <c r="B852" s="11"/>
      <c r="C852" s="9" t="s">
        <v>90</v>
      </c>
      <c r="D852" s="11"/>
      <c r="E852" s="167" t="str">
        <f t="shared" si="37"/>
        <v>JEPARA</v>
      </c>
      <c r="F852" s="12" t="s">
        <v>1613</v>
      </c>
      <c r="G852" s="25">
        <v>3</v>
      </c>
      <c r="H852" s="9" t="s">
        <v>1618</v>
      </c>
      <c r="I852" s="34" t="s">
        <v>3549</v>
      </c>
      <c r="J852" s="74">
        <v>11521</v>
      </c>
      <c r="K852" s="27"/>
      <c r="L852" s="43"/>
    </row>
    <row r="853" spans="2:12" ht="20.100000000000001" customHeight="1" x14ac:dyDescent="0.2">
      <c r="B853" s="11"/>
      <c r="C853" s="9" t="s">
        <v>90</v>
      </c>
      <c r="D853" s="11"/>
      <c r="E853" s="167" t="str">
        <f t="shared" si="37"/>
        <v>JEPARA</v>
      </c>
      <c r="F853" s="12" t="s">
        <v>1613</v>
      </c>
      <c r="G853" s="25">
        <v>4</v>
      </c>
      <c r="H853" s="9" t="s">
        <v>1619</v>
      </c>
      <c r="I853" s="34" t="s">
        <v>3549</v>
      </c>
      <c r="J853" s="74">
        <v>6139</v>
      </c>
      <c r="K853" s="27"/>
      <c r="L853" s="43"/>
    </row>
    <row r="854" spans="2:12" ht="20.100000000000001" customHeight="1" x14ac:dyDescent="0.2">
      <c r="B854" s="11"/>
      <c r="C854" s="9" t="s">
        <v>90</v>
      </c>
      <c r="D854" s="11"/>
      <c r="E854" s="167" t="str">
        <f t="shared" si="37"/>
        <v>JEPARA</v>
      </c>
      <c r="F854" s="12" t="s">
        <v>1614</v>
      </c>
      <c r="G854" s="25">
        <v>5</v>
      </c>
      <c r="H854" s="9" t="s">
        <v>1620</v>
      </c>
      <c r="I854" s="34" t="s">
        <v>3549</v>
      </c>
      <c r="J854" s="74">
        <v>6110</v>
      </c>
      <c r="K854" s="27"/>
      <c r="L854" s="43"/>
    </row>
    <row r="855" spans="2:12" ht="20.100000000000001" customHeight="1" x14ac:dyDescent="0.2">
      <c r="B855" s="11"/>
      <c r="C855" s="9" t="s">
        <v>90</v>
      </c>
      <c r="D855" s="11"/>
      <c r="E855" s="167" t="str">
        <f t="shared" si="37"/>
        <v>JEPARA</v>
      </c>
      <c r="F855" s="12" t="s">
        <v>1615</v>
      </c>
      <c r="G855" s="25">
        <v>6</v>
      </c>
      <c r="H855" s="9" t="s">
        <v>1621</v>
      </c>
      <c r="I855" s="34" t="s">
        <v>3549</v>
      </c>
      <c r="J855" s="75">
        <v>7391</v>
      </c>
      <c r="K855" s="46"/>
      <c r="L855" s="43"/>
    </row>
    <row r="856" spans="2:12" ht="20.100000000000001" customHeight="1" thickBot="1" x14ac:dyDescent="0.25">
      <c r="B856" s="109"/>
      <c r="C856" s="121" t="s">
        <v>90</v>
      </c>
      <c r="D856" s="109"/>
      <c r="E856" s="186" t="str">
        <f t="shared" si="37"/>
        <v>JEPARA</v>
      </c>
      <c r="F856" s="110" t="s">
        <v>1616</v>
      </c>
      <c r="G856" s="227">
        <v>7</v>
      </c>
      <c r="H856" s="121" t="s">
        <v>1622</v>
      </c>
      <c r="I856" s="93" t="s">
        <v>3549</v>
      </c>
      <c r="J856" s="75">
        <v>6353</v>
      </c>
      <c r="K856" s="46"/>
      <c r="L856" s="225"/>
    </row>
    <row r="857" spans="2:12" ht="20.100000000000001" customHeight="1" thickTop="1" x14ac:dyDescent="0.2">
      <c r="B857" s="124"/>
      <c r="C857" s="125" t="s">
        <v>90</v>
      </c>
      <c r="D857" s="124" t="s">
        <v>18</v>
      </c>
      <c r="E857" s="185" t="s">
        <v>302</v>
      </c>
      <c r="F857" s="126" t="s">
        <v>1623</v>
      </c>
      <c r="G857" s="198">
        <v>1</v>
      </c>
      <c r="H857" s="125" t="s">
        <v>1628</v>
      </c>
      <c r="I857" s="130" t="s">
        <v>3549</v>
      </c>
      <c r="J857" s="258">
        <v>10178</v>
      </c>
      <c r="K857" s="271"/>
      <c r="L857" s="310"/>
    </row>
    <row r="858" spans="2:12" ht="20.100000000000001" customHeight="1" x14ac:dyDescent="0.2">
      <c r="B858" s="11"/>
      <c r="C858" s="9" t="s">
        <v>90</v>
      </c>
      <c r="D858" s="11"/>
      <c r="E858" s="167" t="str">
        <f t="shared" ref="E858:E869" si="38">E857</f>
        <v>DEMAK</v>
      </c>
      <c r="F858" s="12" t="s">
        <v>1623</v>
      </c>
      <c r="G858" s="28">
        <v>2</v>
      </c>
      <c r="H858" s="9" t="s">
        <v>1629</v>
      </c>
      <c r="I858" s="34" t="s">
        <v>3549</v>
      </c>
      <c r="J858" s="74">
        <v>7931</v>
      </c>
      <c r="K858" s="17"/>
      <c r="L858" s="43"/>
    </row>
    <row r="859" spans="2:12" ht="20.100000000000001" customHeight="1" x14ac:dyDescent="0.2">
      <c r="B859" s="11"/>
      <c r="C859" s="9" t="s">
        <v>90</v>
      </c>
      <c r="D859" s="11"/>
      <c r="E859" s="167" t="str">
        <f t="shared" si="38"/>
        <v>DEMAK</v>
      </c>
      <c r="F859" s="12" t="s">
        <v>1623</v>
      </c>
      <c r="G859" s="28">
        <v>3</v>
      </c>
      <c r="H859" s="9" t="s">
        <v>1630</v>
      </c>
      <c r="I859" s="34" t="s">
        <v>3549</v>
      </c>
      <c r="J859" s="74">
        <v>5256</v>
      </c>
      <c r="K859" s="17"/>
      <c r="L859" s="43"/>
    </row>
    <row r="860" spans="2:12" ht="20.100000000000001" customHeight="1" x14ac:dyDescent="0.2">
      <c r="B860" s="11"/>
      <c r="C860" s="9" t="s">
        <v>90</v>
      </c>
      <c r="D860" s="11"/>
      <c r="E860" s="167" t="str">
        <f t="shared" si="38"/>
        <v>DEMAK</v>
      </c>
      <c r="F860" s="12" t="s">
        <v>1624</v>
      </c>
      <c r="G860" s="28">
        <v>4</v>
      </c>
      <c r="H860" s="9" t="s">
        <v>1631</v>
      </c>
      <c r="I860" s="34" t="s">
        <v>3549</v>
      </c>
      <c r="J860" s="74">
        <v>14549</v>
      </c>
      <c r="K860" s="17"/>
      <c r="L860" s="43"/>
    </row>
    <row r="861" spans="2:12" ht="20.100000000000001" customHeight="1" x14ac:dyDescent="0.2">
      <c r="B861" s="11"/>
      <c r="C861" s="9" t="s">
        <v>90</v>
      </c>
      <c r="D861" s="11"/>
      <c r="E861" s="167" t="str">
        <f t="shared" si="38"/>
        <v>DEMAK</v>
      </c>
      <c r="F861" s="12" t="s">
        <v>1624</v>
      </c>
      <c r="G861" s="28">
        <v>5</v>
      </c>
      <c r="H861" s="9" t="s">
        <v>1632</v>
      </c>
      <c r="I861" s="34" t="s">
        <v>3549</v>
      </c>
      <c r="J861" s="74">
        <v>4493</v>
      </c>
      <c r="K861" s="17"/>
      <c r="L861" s="43"/>
    </row>
    <row r="862" spans="2:12" ht="20.100000000000001" customHeight="1" x14ac:dyDescent="0.2">
      <c r="B862" s="11"/>
      <c r="C862" s="9" t="s">
        <v>90</v>
      </c>
      <c r="D862" s="11"/>
      <c r="E862" s="167" t="str">
        <f t="shared" si="38"/>
        <v>DEMAK</v>
      </c>
      <c r="F862" s="12" t="s">
        <v>1624</v>
      </c>
      <c r="G862" s="28">
        <v>6</v>
      </c>
      <c r="H862" s="9" t="s">
        <v>1633</v>
      </c>
      <c r="I862" s="34" t="s">
        <v>3551</v>
      </c>
      <c r="J862" s="74">
        <v>3763</v>
      </c>
      <c r="K862" s="17"/>
      <c r="L862" s="43"/>
    </row>
    <row r="863" spans="2:12" ht="20.100000000000001" customHeight="1" x14ac:dyDescent="0.2">
      <c r="B863" s="11"/>
      <c r="C863" s="9" t="s">
        <v>90</v>
      </c>
      <c r="D863" s="11"/>
      <c r="E863" s="167" t="str">
        <f t="shared" si="38"/>
        <v>DEMAK</v>
      </c>
      <c r="F863" s="12" t="s">
        <v>1625</v>
      </c>
      <c r="G863" s="28">
        <v>7</v>
      </c>
      <c r="H863" s="9" t="s">
        <v>1634</v>
      </c>
      <c r="I863" s="34" t="s">
        <v>3549</v>
      </c>
      <c r="J863" s="74">
        <v>11303</v>
      </c>
      <c r="K863" s="17"/>
      <c r="L863" s="43"/>
    </row>
    <row r="864" spans="2:12" ht="20.100000000000001" customHeight="1" x14ac:dyDescent="0.2">
      <c r="B864" s="11"/>
      <c r="C864" s="9" t="s">
        <v>90</v>
      </c>
      <c r="D864" s="11"/>
      <c r="E864" s="167" t="str">
        <f t="shared" si="38"/>
        <v>DEMAK</v>
      </c>
      <c r="F864" s="12" t="s">
        <v>1625</v>
      </c>
      <c r="G864" s="28">
        <v>8</v>
      </c>
      <c r="H864" s="9" t="s">
        <v>4286</v>
      </c>
      <c r="I864" s="34" t="s">
        <v>3549</v>
      </c>
      <c r="J864" s="74">
        <v>6152</v>
      </c>
      <c r="K864" s="17"/>
      <c r="L864" s="43"/>
    </row>
    <row r="865" spans="2:12" ht="20.100000000000001" customHeight="1" x14ac:dyDescent="0.2">
      <c r="B865" s="11"/>
      <c r="C865" s="9" t="s">
        <v>90</v>
      </c>
      <c r="D865" s="11"/>
      <c r="E865" s="167" t="str">
        <f t="shared" si="38"/>
        <v>DEMAK</v>
      </c>
      <c r="F865" s="12" t="s">
        <v>1626</v>
      </c>
      <c r="G865" s="28">
        <v>9</v>
      </c>
      <c r="H865" s="9" t="s">
        <v>1635</v>
      </c>
      <c r="I865" s="34" t="s">
        <v>3551</v>
      </c>
      <c r="J865" s="74">
        <v>9436</v>
      </c>
      <c r="K865" s="17"/>
      <c r="L865" s="43"/>
    </row>
    <row r="866" spans="2:12" ht="20.100000000000001" customHeight="1" x14ac:dyDescent="0.2">
      <c r="B866" s="11"/>
      <c r="C866" s="9" t="s">
        <v>90</v>
      </c>
      <c r="D866" s="11"/>
      <c r="E866" s="167" t="str">
        <f t="shared" si="38"/>
        <v>DEMAK</v>
      </c>
      <c r="F866" s="12" t="s">
        <v>1626</v>
      </c>
      <c r="G866" s="28">
        <v>10</v>
      </c>
      <c r="H866" s="9" t="s">
        <v>1636</v>
      </c>
      <c r="I866" s="91" t="s">
        <v>3549</v>
      </c>
      <c r="J866" s="77">
        <v>6912</v>
      </c>
      <c r="K866" s="44"/>
      <c r="L866" s="43"/>
    </row>
    <row r="867" spans="2:12" ht="20.100000000000001" customHeight="1" x14ac:dyDescent="0.2">
      <c r="B867" s="11"/>
      <c r="C867" s="9" t="s">
        <v>90</v>
      </c>
      <c r="D867" s="11"/>
      <c r="E867" s="167" t="str">
        <f t="shared" si="38"/>
        <v>DEMAK</v>
      </c>
      <c r="F867" s="12" t="s">
        <v>1626</v>
      </c>
      <c r="G867" s="28">
        <v>11</v>
      </c>
      <c r="H867" s="9" t="s">
        <v>1637</v>
      </c>
      <c r="I867" s="91" t="s">
        <v>3549</v>
      </c>
      <c r="J867" s="77">
        <v>6491</v>
      </c>
      <c r="K867" s="44"/>
      <c r="L867" s="43"/>
    </row>
    <row r="868" spans="2:12" ht="20.100000000000001" customHeight="1" x14ac:dyDescent="0.2">
      <c r="B868" s="11"/>
      <c r="C868" s="9" t="s">
        <v>90</v>
      </c>
      <c r="D868" s="11"/>
      <c r="E868" s="167" t="str">
        <f t="shared" si="38"/>
        <v>DEMAK</v>
      </c>
      <c r="F868" s="12" t="s">
        <v>1627</v>
      </c>
      <c r="G868" s="28">
        <v>12</v>
      </c>
      <c r="H868" s="9" t="s">
        <v>1638</v>
      </c>
      <c r="I868" s="91" t="s">
        <v>3549</v>
      </c>
      <c r="J868" s="77">
        <v>6463</v>
      </c>
      <c r="K868" s="44"/>
      <c r="L868" s="43"/>
    </row>
    <row r="869" spans="2:12" ht="20.100000000000001" customHeight="1" thickBot="1" x14ac:dyDescent="0.25">
      <c r="B869" s="109"/>
      <c r="C869" s="121" t="s">
        <v>90</v>
      </c>
      <c r="D869" s="109"/>
      <c r="E869" s="186" t="str">
        <f t="shared" si="38"/>
        <v>DEMAK</v>
      </c>
      <c r="F869" s="110" t="s">
        <v>1627</v>
      </c>
      <c r="G869" s="200">
        <v>13</v>
      </c>
      <c r="H869" s="121" t="s">
        <v>1639</v>
      </c>
      <c r="I869" s="92" t="s">
        <v>3549</v>
      </c>
      <c r="J869" s="76">
        <v>5921</v>
      </c>
      <c r="K869" s="229"/>
      <c r="L869" s="225"/>
    </row>
    <row r="870" spans="2:12" ht="20.100000000000001" customHeight="1" thickTop="1" x14ac:dyDescent="0.2">
      <c r="B870" s="124"/>
      <c r="C870" s="125" t="s">
        <v>90</v>
      </c>
      <c r="D870" s="124" t="s">
        <v>20</v>
      </c>
      <c r="E870" s="185" t="s">
        <v>303</v>
      </c>
      <c r="F870" s="126" t="s">
        <v>1640</v>
      </c>
      <c r="G870" s="272">
        <v>1</v>
      </c>
      <c r="H870" s="125" t="s">
        <v>1645</v>
      </c>
      <c r="I870" s="130" t="s">
        <v>3549</v>
      </c>
      <c r="J870" s="258">
        <v>5732</v>
      </c>
      <c r="K870" s="269"/>
      <c r="L870" s="310"/>
    </row>
    <row r="871" spans="2:12" ht="20.100000000000001" customHeight="1" x14ac:dyDescent="0.2">
      <c r="B871" s="11"/>
      <c r="C871" s="9" t="s">
        <v>90</v>
      </c>
      <c r="D871" s="11"/>
      <c r="E871" s="167" t="str">
        <f>E870</f>
        <v>SEMARANG</v>
      </c>
      <c r="F871" s="12" t="s">
        <v>1641</v>
      </c>
      <c r="G871" s="25">
        <v>2</v>
      </c>
      <c r="H871" s="9" t="s">
        <v>1646</v>
      </c>
      <c r="I871" s="34" t="s">
        <v>3551</v>
      </c>
      <c r="J871" s="74">
        <v>6793</v>
      </c>
      <c r="K871" s="27"/>
      <c r="L871" s="43"/>
    </row>
    <row r="872" spans="2:12" ht="20.100000000000001" customHeight="1" x14ac:dyDescent="0.2">
      <c r="B872" s="11"/>
      <c r="C872" s="9" t="s">
        <v>90</v>
      </c>
      <c r="D872" s="11"/>
      <c r="E872" s="167" t="str">
        <f>E871</f>
        <v>SEMARANG</v>
      </c>
      <c r="F872" s="12" t="s">
        <v>1642</v>
      </c>
      <c r="G872" s="25">
        <v>3</v>
      </c>
      <c r="H872" s="9" t="s">
        <v>1647</v>
      </c>
      <c r="I872" s="34" t="s">
        <v>3549</v>
      </c>
      <c r="J872" s="74">
        <v>6981</v>
      </c>
      <c r="K872" s="27"/>
      <c r="L872" s="43"/>
    </row>
    <row r="873" spans="2:12" ht="20.100000000000001" customHeight="1" x14ac:dyDescent="0.2">
      <c r="B873" s="11"/>
      <c r="C873" s="9" t="s">
        <v>90</v>
      </c>
      <c r="D873" s="11"/>
      <c r="E873" s="167" t="str">
        <f>E872</f>
        <v>SEMARANG</v>
      </c>
      <c r="F873" s="12" t="s">
        <v>1643</v>
      </c>
      <c r="G873" s="25">
        <v>4</v>
      </c>
      <c r="H873" s="9" t="s">
        <v>1648</v>
      </c>
      <c r="I873" s="34" t="s">
        <v>3549</v>
      </c>
      <c r="J873" s="74">
        <v>3913</v>
      </c>
      <c r="K873" s="27"/>
      <c r="L873" s="43"/>
    </row>
    <row r="874" spans="2:12" ht="20.100000000000001" customHeight="1" thickBot="1" x14ac:dyDescent="0.25">
      <c r="B874" s="109"/>
      <c r="C874" s="121" t="s">
        <v>90</v>
      </c>
      <c r="D874" s="109"/>
      <c r="E874" s="186" t="str">
        <f>E873</f>
        <v>SEMARANG</v>
      </c>
      <c r="F874" s="110" t="s">
        <v>1644</v>
      </c>
      <c r="G874" s="227">
        <v>5</v>
      </c>
      <c r="H874" s="121" t="s">
        <v>1649</v>
      </c>
      <c r="I874" s="93" t="s">
        <v>3549</v>
      </c>
      <c r="J874" s="75">
        <v>4031</v>
      </c>
      <c r="K874" s="46"/>
      <c r="L874" s="225"/>
    </row>
    <row r="875" spans="2:12" ht="20.100000000000001" customHeight="1" thickTop="1" x14ac:dyDescent="0.2">
      <c r="B875" s="124"/>
      <c r="C875" s="125" t="s">
        <v>90</v>
      </c>
      <c r="D875" s="124" t="s">
        <v>22</v>
      </c>
      <c r="E875" s="185" t="s">
        <v>304</v>
      </c>
      <c r="F875" s="126" t="s">
        <v>1650</v>
      </c>
      <c r="G875" s="272">
        <v>1</v>
      </c>
      <c r="H875" s="125" t="s">
        <v>1656</v>
      </c>
      <c r="I875" s="130" t="s">
        <v>3549</v>
      </c>
      <c r="J875" s="258">
        <v>6396</v>
      </c>
      <c r="K875" s="269"/>
      <c r="L875" s="130"/>
    </row>
    <row r="876" spans="2:12" ht="20.100000000000001" customHeight="1" x14ac:dyDescent="0.2">
      <c r="B876" s="11"/>
      <c r="C876" s="9" t="s">
        <v>90</v>
      </c>
      <c r="D876" s="11"/>
      <c r="E876" s="167" t="str">
        <f t="shared" ref="E876:E881" si="39">E875</f>
        <v>TEMANGGUNG</v>
      </c>
      <c r="F876" s="12" t="s">
        <v>1650</v>
      </c>
      <c r="G876" s="25">
        <v>2</v>
      </c>
      <c r="H876" s="9" t="s">
        <v>1657</v>
      </c>
      <c r="I876" s="34" t="s">
        <v>3549</v>
      </c>
      <c r="J876" s="74">
        <v>5106</v>
      </c>
      <c r="K876" s="27"/>
      <c r="L876" s="43"/>
    </row>
    <row r="877" spans="2:12" ht="20.100000000000001" customHeight="1" x14ac:dyDescent="0.2">
      <c r="B877" s="11"/>
      <c r="C877" s="9" t="s">
        <v>90</v>
      </c>
      <c r="D877" s="11"/>
      <c r="E877" s="167" t="str">
        <f t="shared" si="39"/>
        <v>TEMANGGUNG</v>
      </c>
      <c r="F877" s="12" t="s">
        <v>1651</v>
      </c>
      <c r="G877" s="25">
        <v>3</v>
      </c>
      <c r="H877" s="9" t="s">
        <v>1658</v>
      </c>
      <c r="I877" s="34" t="s">
        <v>3549</v>
      </c>
      <c r="J877" s="74">
        <v>6799</v>
      </c>
      <c r="K877" s="27"/>
      <c r="L877" s="43"/>
    </row>
    <row r="878" spans="2:12" ht="20.100000000000001" customHeight="1" x14ac:dyDescent="0.2">
      <c r="B878" s="11"/>
      <c r="C878" s="9" t="s">
        <v>90</v>
      </c>
      <c r="D878" s="11"/>
      <c r="E878" s="167" t="str">
        <f t="shared" si="39"/>
        <v>TEMANGGUNG</v>
      </c>
      <c r="F878" s="12" t="s">
        <v>1652</v>
      </c>
      <c r="G878" s="25">
        <v>4</v>
      </c>
      <c r="H878" s="9" t="s">
        <v>1659</v>
      </c>
      <c r="I878" s="34" t="s">
        <v>3551</v>
      </c>
      <c r="J878" s="74">
        <v>4081</v>
      </c>
      <c r="K878" s="27"/>
      <c r="L878" s="43"/>
    </row>
    <row r="879" spans="2:12" ht="20.100000000000001" customHeight="1" x14ac:dyDescent="0.2">
      <c r="B879" s="11"/>
      <c r="C879" s="9" t="s">
        <v>90</v>
      </c>
      <c r="D879" s="11"/>
      <c r="E879" s="167" t="str">
        <f t="shared" si="39"/>
        <v>TEMANGGUNG</v>
      </c>
      <c r="F879" s="12" t="s">
        <v>1653</v>
      </c>
      <c r="G879" s="25">
        <v>5</v>
      </c>
      <c r="H879" s="9" t="s">
        <v>1660</v>
      </c>
      <c r="I879" s="34" t="s">
        <v>3549</v>
      </c>
      <c r="J879" s="74">
        <v>7563</v>
      </c>
      <c r="K879" s="27"/>
      <c r="L879" s="43"/>
    </row>
    <row r="880" spans="2:12" ht="20.100000000000001" customHeight="1" x14ac:dyDescent="0.2">
      <c r="B880" s="11"/>
      <c r="C880" s="9" t="s">
        <v>90</v>
      </c>
      <c r="D880" s="11"/>
      <c r="E880" s="167" t="str">
        <f t="shared" si="39"/>
        <v>TEMANGGUNG</v>
      </c>
      <c r="F880" s="12" t="s">
        <v>1654</v>
      </c>
      <c r="G880" s="25">
        <v>6</v>
      </c>
      <c r="H880" s="9" t="s">
        <v>1661</v>
      </c>
      <c r="I880" s="34" t="s">
        <v>3549</v>
      </c>
      <c r="J880" s="74">
        <v>5383</v>
      </c>
      <c r="K880" s="27"/>
      <c r="L880" s="43"/>
    </row>
    <row r="881" spans="2:12" ht="20.100000000000001" customHeight="1" thickBot="1" x14ac:dyDescent="0.25">
      <c r="B881" s="109"/>
      <c r="C881" s="121" t="s">
        <v>90</v>
      </c>
      <c r="D881" s="109"/>
      <c r="E881" s="186" t="str">
        <f t="shared" si="39"/>
        <v>TEMANGGUNG</v>
      </c>
      <c r="F881" s="110" t="s">
        <v>1655</v>
      </c>
      <c r="G881" s="227">
        <v>7</v>
      </c>
      <c r="H881" s="121" t="s">
        <v>1662</v>
      </c>
      <c r="I881" s="93" t="s">
        <v>3551</v>
      </c>
      <c r="J881" s="75">
        <v>5283</v>
      </c>
      <c r="K881" s="46"/>
      <c r="L881" s="225"/>
    </row>
    <row r="882" spans="2:12" ht="20.100000000000001" customHeight="1" thickTop="1" x14ac:dyDescent="0.2">
      <c r="B882" s="124"/>
      <c r="C882" s="125" t="s">
        <v>90</v>
      </c>
      <c r="D882" s="124" t="s">
        <v>25</v>
      </c>
      <c r="E882" s="185" t="s">
        <v>305</v>
      </c>
      <c r="F882" s="126" t="s">
        <v>1663</v>
      </c>
      <c r="G882" s="272">
        <v>1</v>
      </c>
      <c r="H882" s="125" t="s">
        <v>1669</v>
      </c>
      <c r="I882" s="130" t="s">
        <v>3549</v>
      </c>
      <c r="J882" s="258">
        <v>8000</v>
      </c>
      <c r="K882" s="269"/>
      <c r="L882" s="310"/>
    </row>
    <row r="883" spans="2:12" ht="20.100000000000001" customHeight="1" x14ac:dyDescent="0.2">
      <c r="B883" s="11"/>
      <c r="C883" s="9" t="s">
        <v>90</v>
      </c>
      <c r="D883" s="11"/>
      <c r="E883" s="167" t="str">
        <f t="shared" ref="E883:E892" si="40">E882</f>
        <v>KENDAL</v>
      </c>
      <c r="F883" s="12" t="s">
        <v>1663</v>
      </c>
      <c r="G883" s="25">
        <v>2</v>
      </c>
      <c r="H883" s="9" t="s">
        <v>1670</v>
      </c>
      <c r="I883" s="34" t="s">
        <v>3549</v>
      </c>
      <c r="J883" s="74">
        <v>6616</v>
      </c>
      <c r="K883" s="27"/>
      <c r="L883" s="43"/>
    </row>
    <row r="884" spans="2:12" ht="20.100000000000001" customHeight="1" x14ac:dyDescent="0.2">
      <c r="B884" s="11"/>
      <c r="C884" s="9" t="s">
        <v>90</v>
      </c>
      <c r="D884" s="11"/>
      <c r="E884" s="167" t="str">
        <f t="shared" si="40"/>
        <v>KENDAL</v>
      </c>
      <c r="F884" s="12" t="s">
        <v>1663</v>
      </c>
      <c r="G884" s="25">
        <v>3</v>
      </c>
      <c r="H884" s="9" t="s">
        <v>4285</v>
      </c>
      <c r="I884" s="34" t="s">
        <v>3549</v>
      </c>
      <c r="J884" s="74">
        <v>5631</v>
      </c>
      <c r="K884" s="27"/>
      <c r="L884" s="43"/>
    </row>
    <row r="885" spans="2:12" ht="20.100000000000001" customHeight="1" x14ac:dyDescent="0.2">
      <c r="B885" s="11"/>
      <c r="C885" s="9" t="s">
        <v>90</v>
      </c>
      <c r="D885" s="11"/>
      <c r="E885" s="167" t="str">
        <f t="shared" si="40"/>
        <v>KENDAL</v>
      </c>
      <c r="F885" s="12" t="s">
        <v>1664</v>
      </c>
      <c r="G885" s="25">
        <v>4</v>
      </c>
      <c r="H885" s="9" t="s">
        <v>3748</v>
      </c>
      <c r="I885" s="34" t="s">
        <v>3549</v>
      </c>
      <c r="J885" s="74">
        <v>6545</v>
      </c>
      <c r="K885" s="27"/>
      <c r="L885" s="43"/>
    </row>
    <row r="886" spans="2:12" ht="20.100000000000001" customHeight="1" x14ac:dyDescent="0.2">
      <c r="B886" s="11"/>
      <c r="C886" s="9" t="s">
        <v>90</v>
      </c>
      <c r="D886" s="11"/>
      <c r="E886" s="167" t="str">
        <f t="shared" si="40"/>
        <v>KENDAL</v>
      </c>
      <c r="F886" s="12" t="s">
        <v>1665</v>
      </c>
      <c r="G886" s="25">
        <v>5</v>
      </c>
      <c r="H886" s="9" t="s">
        <v>1671</v>
      </c>
      <c r="I886" s="34" t="s">
        <v>3549</v>
      </c>
      <c r="J886" s="74">
        <v>4700</v>
      </c>
      <c r="K886" s="27"/>
      <c r="L886" s="43"/>
    </row>
    <row r="887" spans="2:12" ht="20.100000000000001" customHeight="1" x14ac:dyDescent="0.2">
      <c r="B887" s="11"/>
      <c r="C887" s="9" t="s">
        <v>90</v>
      </c>
      <c r="D887" s="11"/>
      <c r="E887" s="167" t="str">
        <f t="shared" si="40"/>
        <v>KENDAL</v>
      </c>
      <c r="F887" s="12" t="s">
        <v>1666</v>
      </c>
      <c r="G887" s="25">
        <v>6</v>
      </c>
      <c r="H887" s="9" t="s">
        <v>1672</v>
      </c>
      <c r="I887" s="34" t="s">
        <v>3549</v>
      </c>
      <c r="J887" s="74">
        <v>6276</v>
      </c>
      <c r="K887" s="27"/>
      <c r="L887" s="43"/>
    </row>
    <row r="888" spans="2:12" ht="20.100000000000001" customHeight="1" x14ac:dyDescent="0.2">
      <c r="B888" s="11"/>
      <c r="C888" s="9" t="s">
        <v>90</v>
      </c>
      <c r="D888" s="11"/>
      <c r="E888" s="167" t="str">
        <f t="shared" si="40"/>
        <v>KENDAL</v>
      </c>
      <c r="F888" s="12" t="s">
        <v>1666</v>
      </c>
      <c r="G888" s="25">
        <v>7</v>
      </c>
      <c r="H888" s="9" t="s">
        <v>1673</v>
      </c>
      <c r="I888" s="34" t="s">
        <v>3551</v>
      </c>
      <c r="J888" s="74">
        <v>6234</v>
      </c>
      <c r="K888" s="27"/>
      <c r="L888" s="43"/>
    </row>
    <row r="889" spans="2:12" ht="20.100000000000001" customHeight="1" x14ac:dyDescent="0.2">
      <c r="B889" s="11"/>
      <c r="C889" s="9" t="s">
        <v>90</v>
      </c>
      <c r="D889" s="11"/>
      <c r="E889" s="167" t="str">
        <f t="shared" si="40"/>
        <v>KENDAL</v>
      </c>
      <c r="F889" s="12" t="s">
        <v>1667</v>
      </c>
      <c r="G889" s="25">
        <v>8</v>
      </c>
      <c r="H889" s="9" t="s">
        <v>1674</v>
      </c>
      <c r="I889" s="34" t="s">
        <v>3551</v>
      </c>
      <c r="J889" s="74">
        <v>8235</v>
      </c>
      <c r="K889" s="27"/>
      <c r="L889" s="43"/>
    </row>
    <row r="890" spans="2:12" ht="20.100000000000001" customHeight="1" x14ac:dyDescent="0.2">
      <c r="B890" s="11"/>
      <c r="C890" s="9" t="s">
        <v>90</v>
      </c>
      <c r="D890" s="11"/>
      <c r="E890" s="167" t="str">
        <f t="shared" si="40"/>
        <v>KENDAL</v>
      </c>
      <c r="F890" s="12" t="s">
        <v>1667</v>
      </c>
      <c r="G890" s="25">
        <v>9</v>
      </c>
      <c r="H890" s="9" t="s">
        <v>1675</v>
      </c>
      <c r="I890" s="34" t="s">
        <v>3549</v>
      </c>
      <c r="J890" s="74">
        <v>4365</v>
      </c>
      <c r="K890" s="27"/>
      <c r="L890" s="43"/>
    </row>
    <row r="891" spans="2:12" ht="20.100000000000001" customHeight="1" x14ac:dyDescent="0.2">
      <c r="B891" s="11"/>
      <c r="C891" s="9" t="s">
        <v>90</v>
      </c>
      <c r="D891" s="11"/>
      <c r="E891" s="167" t="str">
        <f t="shared" si="40"/>
        <v>KENDAL</v>
      </c>
      <c r="F891" s="12" t="s">
        <v>1668</v>
      </c>
      <c r="G891" s="25">
        <v>10</v>
      </c>
      <c r="H891" s="9" t="s">
        <v>1676</v>
      </c>
      <c r="I891" s="34" t="s">
        <v>3549</v>
      </c>
      <c r="J891" s="74">
        <v>8846</v>
      </c>
      <c r="K891" s="27"/>
      <c r="L891" s="43"/>
    </row>
    <row r="892" spans="2:12" ht="20.100000000000001" customHeight="1" thickBot="1" x14ac:dyDescent="0.25">
      <c r="B892" s="109"/>
      <c r="C892" s="121" t="s">
        <v>90</v>
      </c>
      <c r="D892" s="109"/>
      <c r="E892" s="167" t="str">
        <f t="shared" si="40"/>
        <v>KENDAL</v>
      </c>
      <c r="F892" s="110" t="s">
        <v>1668</v>
      </c>
      <c r="G892" s="25">
        <v>11</v>
      </c>
      <c r="H892" s="121" t="s">
        <v>1677</v>
      </c>
      <c r="I892" s="93" t="s">
        <v>3549</v>
      </c>
      <c r="J892" s="76">
        <v>8188</v>
      </c>
      <c r="K892" s="230"/>
      <c r="L892" s="225"/>
    </row>
    <row r="893" spans="2:12" ht="20.100000000000001" customHeight="1" thickTop="1" x14ac:dyDescent="0.2">
      <c r="B893" s="124"/>
      <c r="C893" s="125" t="s">
        <v>90</v>
      </c>
      <c r="D893" s="124" t="s">
        <v>26</v>
      </c>
      <c r="E893" s="185" t="s">
        <v>306</v>
      </c>
      <c r="F893" s="126" t="s">
        <v>1678</v>
      </c>
      <c r="G893" s="198">
        <v>1</v>
      </c>
      <c r="H893" s="125" t="s">
        <v>1683</v>
      </c>
      <c r="I893" s="130" t="s">
        <v>3549</v>
      </c>
      <c r="J893" s="258">
        <v>8509</v>
      </c>
      <c r="K893" s="271"/>
      <c r="L893" s="314"/>
    </row>
    <row r="894" spans="2:12" ht="20.100000000000001" customHeight="1" x14ac:dyDescent="0.2">
      <c r="B894" s="11"/>
      <c r="C894" s="9" t="s">
        <v>90</v>
      </c>
      <c r="D894" s="11"/>
      <c r="E894" s="167" t="str">
        <f t="shared" ref="E894:E903" si="41">E893</f>
        <v>BATANG</v>
      </c>
      <c r="F894" s="12" t="s">
        <v>1678</v>
      </c>
      <c r="G894" s="28">
        <v>2</v>
      </c>
      <c r="H894" s="9" t="s">
        <v>1684</v>
      </c>
      <c r="I894" s="34" t="s">
        <v>3549</v>
      </c>
      <c r="J894" s="74">
        <v>4668</v>
      </c>
      <c r="K894" s="17"/>
      <c r="L894" s="48"/>
    </row>
    <row r="895" spans="2:12" ht="20.100000000000001" customHeight="1" x14ac:dyDescent="0.2">
      <c r="B895" s="11"/>
      <c r="C895" s="9" t="s">
        <v>90</v>
      </c>
      <c r="D895" s="11"/>
      <c r="E895" s="167" t="str">
        <f t="shared" si="41"/>
        <v>BATANG</v>
      </c>
      <c r="F895" s="12" t="s">
        <v>1679</v>
      </c>
      <c r="G895" s="28">
        <v>3</v>
      </c>
      <c r="H895" s="9" t="s">
        <v>1685</v>
      </c>
      <c r="I895" s="34" t="s">
        <v>3549</v>
      </c>
      <c r="J895" s="74">
        <v>5605</v>
      </c>
      <c r="K895" s="17"/>
      <c r="L895" s="48"/>
    </row>
    <row r="896" spans="2:12" ht="20.100000000000001" customHeight="1" x14ac:dyDescent="0.2">
      <c r="B896" s="11"/>
      <c r="C896" s="9" t="s">
        <v>90</v>
      </c>
      <c r="D896" s="11"/>
      <c r="E896" s="167" t="str">
        <f t="shared" si="41"/>
        <v>BATANG</v>
      </c>
      <c r="F896" s="12" t="s">
        <v>1680</v>
      </c>
      <c r="G896" s="28">
        <v>4</v>
      </c>
      <c r="H896" s="9" t="s">
        <v>1686</v>
      </c>
      <c r="I896" s="34" t="s">
        <v>3549</v>
      </c>
      <c r="J896" s="74">
        <v>11293</v>
      </c>
      <c r="K896" s="17"/>
      <c r="L896" s="43"/>
    </row>
    <row r="897" spans="2:12" ht="20.100000000000001" customHeight="1" x14ac:dyDescent="0.2">
      <c r="B897" s="11"/>
      <c r="C897" s="9" t="s">
        <v>90</v>
      </c>
      <c r="D897" s="11"/>
      <c r="E897" s="167" t="str">
        <f t="shared" si="41"/>
        <v>BATANG</v>
      </c>
      <c r="F897" s="12" t="s">
        <v>1680</v>
      </c>
      <c r="G897" s="28">
        <v>5</v>
      </c>
      <c r="H897" s="9" t="s">
        <v>1687</v>
      </c>
      <c r="I897" s="34" t="s">
        <v>3551</v>
      </c>
      <c r="J897" s="74">
        <v>6975</v>
      </c>
      <c r="K897" s="17"/>
      <c r="L897" s="43"/>
    </row>
    <row r="898" spans="2:12" ht="20.100000000000001" customHeight="1" x14ac:dyDescent="0.2">
      <c r="B898" s="11"/>
      <c r="C898" s="9" t="s">
        <v>90</v>
      </c>
      <c r="D898" s="11"/>
      <c r="E898" s="167" t="str">
        <f t="shared" si="41"/>
        <v>BATANG</v>
      </c>
      <c r="F898" s="12" t="s">
        <v>1680</v>
      </c>
      <c r="G898" s="28">
        <v>6</v>
      </c>
      <c r="H898" s="9" t="s">
        <v>1688</v>
      </c>
      <c r="I898" s="34" t="s">
        <v>3549</v>
      </c>
      <c r="J898" s="74">
        <v>6524</v>
      </c>
      <c r="K898" s="17"/>
      <c r="L898" s="43"/>
    </row>
    <row r="899" spans="2:12" ht="20.100000000000001" customHeight="1" x14ac:dyDescent="0.2">
      <c r="B899" s="11"/>
      <c r="C899" s="9" t="s">
        <v>90</v>
      </c>
      <c r="D899" s="11"/>
      <c r="E899" s="167" t="str">
        <f t="shared" si="41"/>
        <v>BATANG</v>
      </c>
      <c r="F899" s="12" t="s">
        <v>1681</v>
      </c>
      <c r="G899" s="28">
        <v>7</v>
      </c>
      <c r="H899" s="9" t="s">
        <v>1689</v>
      </c>
      <c r="I899" s="34" t="s">
        <v>3549</v>
      </c>
      <c r="J899" s="74">
        <v>9202</v>
      </c>
      <c r="K899" s="17"/>
      <c r="L899" s="43"/>
    </row>
    <row r="900" spans="2:12" ht="20.100000000000001" customHeight="1" x14ac:dyDescent="0.2">
      <c r="B900" s="11"/>
      <c r="C900" s="9" t="s">
        <v>90</v>
      </c>
      <c r="D900" s="11"/>
      <c r="E900" s="167" t="str">
        <f t="shared" si="41"/>
        <v>BATANG</v>
      </c>
      <c r="F900" s="12" t="s">
        <v>1681</v>
      </c>
      <c r="G900" s="28">
        <v>8</v>
      </c>
      <c r="H900" s="9" t="s">
        <v>1690</v>
      </c>
      <c r="I900" s="34" t="s">
        <v>3549</v>
      </c>
      <c r="J900" s="74">
        <v>5888</v>
      </c>
      <c r="K900" s="17"/>
      <c r="L900" s="43"/>
    </row>
    <row r="901" spans="2:12" ht="20.100000000000001" customHeight="1" x14ac:dyDescent="0.2">
      <c r="B901" s="11"/>
      <c r="C901" s="9" t="s">
        <v>90</v>
      </c>
      <c r="D901" s="11"/>
      <c r="E901" s="167" t="str">
        <f t="shared" si="41"/>
        <v>BATANG</v>
      </c>
      <c r="F901" s="12" t="s">
        <v>1682</v>
      </c>
      <c r="G901" s="28">
        <v>9</v>
      </c>
      <c r="H901" s="9" t="s">
        <v>1691</v>
      </c>
      <c r="I901" s="34" t="s">
        <v>3549</v>
      </c>
      <c r="J901" s="74">
        <v>7424</v>
      </c>
      <c r="K901" s="17"/>
      <c r="L901" s="43"/>
    </row>
    <row r="902" spans="2:12" ht="20.100000000000001" customHeight="1" x14ac:dyDescent="0.2">
      <c r="B902" s="11"/>
      <c r="C902" s="9" t="s">
        <v>90</v>
      </c>
      <c r="D902" s="11"/>
      <c r="E902" s="167" t="str">
        <f t="shared" si="41"/>
        <v>BATANG</v>
      </c>
      <c r="F902" s="12" t="s">
        <v>1682</v>
      </c>
      <c r="G902" s="28">
        <v>10</v>
      </c>
      <c r="H902" s="9" t="s">
        <v>1692</v>
      </c>
      <c r="I902" s="34" t="s">
        <v>3549</v>
      </c>
      <c r="J902" s="74">
        <v>4067</v>
      </c>
      <c r="K902" s="17"/>
      <c r="L902" s="43"/>
    </row>
    <row r="903" spans="2:12" ht="20.100000000000001" customHeight="1" thickBot="1" x14ac:dyDescent="0.25">
      <c r="B903" s="109"/>
      <c r="C903" s="121" t="s">
        <v>90</v>
      </c>
      <c r="D903" s="109"/>
      <c r="E903" s="186" t="str">
        <f t="shared" si="41"/>
        <v>BATANG</v>
      </c>
      <c r="F903" s="110" t="s">
        <v>1682</v>
      </c>
      <c r="G903" s="200">
        <v>11</v>
      </c>
      <c r="H903" s="121" t="s">
        <v>1693</v>
      </c>
      <c r="I903" s="93" t="s">
        <v>3549</v>
      </c>
      <c r="J903" s="76">
        <v>3438</v>
      </c>
      <c r="K903" s="229"/>
      <c r="L903" s="225"/>
    </row>
    <row r="904" spans="2:12" ht="20.100000000000001" customHeight="1" thickTop="1" x14ac:dyDescent="0.2">
      <c r="B904" s="124"/>
      <c r="C904" s="125" t="s">
        <v>90</v>
      </c>
      <c r="D904" s="124" t="s">
        <v>27</v>
      </c>
      <c r="E904" s="185" t="s">
        <v>307</v>
      </c>
      <c r="F904" s="126" t="s">
        <v>1694</v>
      </c>
      <c r="G904" s="198">
        <v>1</v>
      </c>
      <c r="H904" s="125" t="s">
        <v>3749</v>
      </c>
      <c r="I904" s="130" t="s">
        <v>3549</v>
      </c>
      <c r="J904" s="258">
        <v>7063</v>
      </c>
      <c r="K904" s="271"/>
      <c r="L904" s="310"/>
    </row>
    <row r="905" spans="2:12" ht="20.100000000000001" customHeight="1" x14ac:dyDescent="0.2">
      <c r="B905" s="11"/>
      <c r="C905" s="9" t="s">
        <v>90</v>
      </c>
      <c r="D905" s="11"/>
      <c r="E905" s="167" t="str">
        <f t="shared" ref="E905:E917" si="42">E904</f>
        <v>PEKALONGAN</v>
      </c>
      <c r="F905" s="12" t="s">
        <v>1694</v>
      </c>
      <c r="G905" s="28">
        <v>2</v>
      </c>
      <c r="H905" s="9" t="s">
        <v>3750</v>
      </c>
      <c r="I905" s="34" t="s">
        <v>3549</v>
      </c>
      <c r="J905" s="74">
        <v>6973</v>
      </c>
      <c r="K905" s="17"/>
      <c r="L905" s="43"/>
    </row>
    <row r="906" spans="2:12" ht="20.100000000000001" customHeight="1" x14ac:dyDescent="0.2">
      <c r="B906" s="11"/>
      <c r="C906" s="9" t="s">
        <v>90</v>
      </c>
      <c r="D906" s="11"/>
      <c r="E906" s="167" t="str">
        <f t="shared" si="42"/>
        <v>PEKALONGAN</v>
      </c>
      <c r="F906" s="12" t="s">
        <v>1695</v>
      </c>
      <c r="G906" s="28">
        <v>3</v>
      </c>
      <c r="H906" s="9" t="s">
        <v>3751</v>
      </c>
      <c r="I906" s="34" t="s">
        <v>3549</v>
      </c>
      <c r="J906" s="74">
        <v>10263</v>
      </c>
      <c r="K906" s="17"/>
      <c r="L906" s="43"/>
    </row>
    <row r="907" spans="2:12" ht="20.100000000000001" customHeight="1" x14ac:dyDescent="0.2">
      <c r="B907" s="11"/>
      <c r="C907" s="9" t="s">
        <v>90</v>
      </c>
      <c r="D907" s="11"/>
      <c r="E907" s="167" t="str">
        <f t="shared" si="42"/>
        <v>PEKALONGAN</v>
      </c>
      <c r="F907" s="12" t="s">
        <v>1695</v>
      </c>
      <c r="G907" s="28">
        <v>4</v>
      </c>
      <c r="H907" s="9" t="s">
        <v>3752</v>
      </c>
      <c r="I907" s="34" t="s">
        <v>3549</v>
      </c>
      <c r="J907" s="74">
        <v>6721</v>
      </c>
      <c r="K907" s="17"/>
      <c r="L907" s="43"/>
    </row>
    <row r="908" spans="2:12" ht="20.100000000000001" customHeight="1" x14ac:dyDescent="0.2">
      <c r="B908" s="11"/>
      <c r="C908" s="9" t="s">
        <v>90</v>
      </c>
      <c r="D908" s="11"/>
      <c r="E908" s="167" t="str">
        <f t="shared" si="42"/>
        <v>PEKALONGAN</v>
      </c>
      <c r="F908" s="12" t="s">
        <v>1696</v>
      </c>
      <c r="G908" s="28">
        <v>5</v>
      </c>
      <c r="H908" s="9" t="s">
        <v>3753</v>
      </c>
      <c r="I908" s="34" t="s">
        <v>3551</v>
      </c>
      <c r="J908" s="74">
        <v>7418</v>
      </c>
      <c r="K908" s="17"/>
      <c r="L908" s="43"/>
    </row>
    <row r="909" spans="2:12" ht="20.100000000000001" customHeight="1" x14ac:dyDescent="0.2">
      <c r="B909" s="11"/>
      <c r="C909" s="9" t="s">
        <v>90</v>
      </c>
      <c r="D909" s="11"/>
      <c r="E909" s="167" t="str">
        <f t="shared" si="42"/>
        <v>PEKALONGAN</v>
      </c>
      <c r="F909" s="12" t="s">
        <v>1696</v>
      </c>
      <c r="G909" s="28">
        <v>6</v>
      </c>
      <c r="H909" s="9" t="s">
        <v>3754</v>
      </c>
      <c r="I909" s="34" t="s">
        <v>3549</v>
      </c>
      <c r="J909" s="74">
        <v>6241</v>
      </c>
      <c r="K909" s="17"/>
      <c r="L909" s="43"/>
    </row>
    <row r="910" spans="2:12" ht="20.100000000000001" customHeight="1" x14ac:dyDescent="0.2">
      <c r="B910" s="11"/>
      <c r="C910" s="9" t="s">
        <v>90</v>
      </c>
      <c r="D910" s="11"/>
      <c r="E910" s="167" t="str">
        <f t="shared" si="42"/>
        <v>PEKALONGAN</v>
      </c>
      <c r="F910" s="12" t="s">
        <v>1696</v>
      </c>
      <c r="G910" s="28">
        <v>7</v>
      </c>
      <c r="H910" s="9" t="s">
        <v>3755</v>
      </c>
      <c r="I910" s="34" t="s">
        <v>3549</v>
      </c>
      <c r="J910" s="74">
        <v>6082</v>
      </c>
      <c r="K910" s="17"/>
      <c r="L910" s="43"/>
    </row>
    <row r="911" spans="2:12" ht="20.100000000000001" customHeight="1" x14ac:dyDescent="0.2">
      <c r="B911" s="11"/>
      <c r="C911" s="9" t="s">
        <v>90</v>
      </c>
      <c r="D911" s="11"/>
      <c r="E911" s="167" t="str">
        <f t="shared" si="42"/>
        <v>PEKALONGAN</v>
      </c>
      <c r="F911" s="12" t="s">
        <v>1697</v>
      </c>
      <c r="G911" s="28">
        <v>8</v>
      </c>
      <c r="H911" s="9" t="s">
        <v>1699</v>
      </c>
      <c r="I911" s="34" t="s">
        <v>3549</v>
      </c>
      <c r="J911" s="74">
        <v>14968</v>
      </c>
      <c r="K911" s="17"/>
      <c r="L911" s="43"/>
    </row>
    <row r="912" spans="2:12" ht="20.100000000000001" customHeight="1" x14ac:dyDescent="0.2">
      <c r="B912" s="11"/>
      <c r="C912" s="9" t="s">
        <v>90</v>
      </c>
      <c r="D912" s="11"/>
      <c r="E912" s="167" t="str">
        <f t="shared" si="42"/>
        <v>PEKALONGAN</v>
      </c>
      <c r="F912" s="12" t="s">
        <v>1697</v>
      </c>
      <c r="G912" s="28">
        <v>9</v>
      </c>
      <c r="H912" s="9" t="s">
        <v>3756</v>
      </c>
      <c r="I912" s="34" t="s">
        <v>3549</v>
      </c>
      <c r="J912" s="74">
        <v>11262</v>
      </c>
      <c r="K912" s="17"/>
      <c r="L912" s="43"/>
    </row>
    <row r="913" spans="2:12" ht="20.100000000000001" customHeight="1" x14ac:dyDescent="0.2">
      <c r="B913" s="11"/>
      <c r="C913" s="9" t="s">
        <v>90</v>
      </c>
      <c r="D913" s="11"/>
      <c r="E913" s="167" t="str">
        <f t="shared" si="42"/>
        <v>PEKALONGAN</v>
      </c>
      <c r="F913" s="12" t="s">
        <v>1697</v>
      </c>
      <c r="G913" s="28">
        <v>10</v>
      </c>
      <c r="H913" s="9" t="s">
        <v>3757</v>
      </c>
      <c r="I913" s="34" t="s">
        <v>3551</v>
      </c>
      <c r="J913" s="74">
        <v>8596</v>
      </c>
      <c r="K913" s="17"/>
      <c r="L913" s="43"/>
    </row>
    <row r="914" spans="2:12" ht="20.100000000000001" customHeight="1" x14ac:dyDescent="0.2">
      <c r="B914" s="11"/>
      <c r="C914" s="9" t="s">
        <v>90</v>
      </c>
      <c r="D914" s="11"/>
      <c r="E914" s="167" t="str">
        <f t="shared" si="42"/>
        <v>PEKALONGAN</v>
      </c>
      <c r="F914" s="12" t="s">
        <v>1697</v>
      </c>
      <c r="G914" s="28">
        <v>11</v>
      </c>
      <c r="H914" s="9" t="s">
        <v>3758</v>
      </c>
      <c r="I914" s="34" t="s">
        <v>3549</v>
      </c>
      <c r="J914" s="74">
        <v>7849</v>
      </c>
      <c r="K914" s="17"/>
      <c r="L914" s="43"/>
    </row>
    <row r="915" spans="2:12" ht="20.100000000000001" customHeight="1" x14ac:dyDescent="0.2">
      <c r="B915" s="11"/>
      <c r="C915" s="9" t="s">
        <v>90</v>
      </c>
      <c r="D915" s="11"/>
      <c r="E915" s="167" t="str">
        <f t="shared" si="42"/>
        <v>PEKALONGAN</v>
      </c>
      <c r="F915" s="12" t="s">
        <v>1697</v>
      </c>
      <c r="G915" s="28">
        <v>12</v>
      </c>
      <c r="H915" s="9" t="s">
        <v>3759</v>
      </c>
      <c r="I915" s="34" t="s">
        <v>3549</v>
      </c>
      <c r="J915" s="74">
        <v>8225</v>
      </c>
      <c r="K915" s="17"/>
      <c r="L915" s="43"/>
    </row>
    <row r="916" spans="2:12" ht="20.100000000000001" customHeight="1" x14ac:dyDescent="0.2">
      <c r="B916" s="11"/>
      <c r="C916" s="9" t="s">
        <v>90</v>
      </c>
      <c r="D916" s="11"/>
      <c r="E916" s="167" t="str">
        <f t="shared" si="42"/>
        <v>PEKALONGAN</v>
      </c>
      <c r="F916" s="12" t="s">
        <v>1698</v>
      </c>
      <c r="G916" s="28">
        <v>13</v>
      </c>
      <c r="H916" s="9" t="s">
        <v>3760</v>
      </c>
      <c r="I916" s="34" t="s">
        <v>3549</v>
      </c>
      <c r="J916" s="74">
        <v>7563</v>
      </c>
      <c r="K916" s="17"/>
      <c r="L916" s="43"/>
    </row>
    <row r="917" spans="2:12" ht="20.100000000000001" customHeight="1" thickBot="1" x14ac:dyDescent="0.25">
      <c r="B917" s="109"/>
      <c r="C917" s="121" t="s">
        <v>90</v>
      </c>
      <c r="D917" s="109"/>
      <c r="E917" s="186" t="str">
        <f t="shared" si="42"/>
        <v>PEKALONGAN</v>
      </c>
      <c r="F917" s="110" t="s">
        <v>1698</v>
      </c>
      <c r="G917" s="200">
        <v>14</v>
      </c>
      <c r="H917" s="121" t="s">
        <v>1700</v>
      </c>
      <c r="I917" s="93" t="s">
        <v>3549</v>
      </c>
      <c r="J917" s="75">
        <v>6885</v>
      </c>
      <c r="K917" s="47"/>
      <c r="L917" s="225"/>
    </row>
    <row r="918" spans="2:12" ht="20.100000000000001" customHeight="1" thickTop="1" x14ac:dyDescent="0.2">
      <c r="B918" s="124"/>
      <c r="C918" s="125" t="s">
        <v>90</v>
      </c>
      <c r="D918" s="124" t="s">
        <v>29</v>
      </c>
      <c r="E918" s="185" t="s">
        <v>308</v>
      </c>
      <c r="F918" s="126" t="s">
        <v>1701</v>
      </c>
      <c r="G918" s="272">
        <v>1</v>
      </c>
      <c r="H918" s="125" t="s">
        <v>1707</v>
      </c>
      <c r="I918" s="130" t="s">
        <v>3549</v>
      </c>
      <c r="J918" s="258">
        <v>6587</v>
      </c>
      <c r="K918" s="269"/>
      <c r="L918" s="310"/>
    </row>
    <row r="919" spans="2:12" ht="20.100000000000001" customHeight="1" x14ac:dyDescent="0.2">
      <c r="B919" s="11"/>
      <c r="C919" s="9" t="s">
        <v>90</v>
      </c>
      <c r="D919" s="11"/>
      <c r="E919" s="167" t="str">
        <f t="shared" ref="E919:E928" si="43">E918</f>
        <v>PEMALANG</v>
      </c>
      <c r="F919" s="12" t="s">
        <v>1701</v>
      </c>
      <c r="G919" s="25">
        <v>2</v>
      </c>
      <c r="H919" s="9" t="s">
        <v>1708</v>
      </c>
      <c r="I919" s="34" t="s">
        <v>3549</v>
      </c>
      <c r="J919" s="74">
        <v>5821</v>
      </c>
      <c r="K919" s="27"/>
      <c r="L919" s="43"/>
    </row>
    <row r="920" spans="2:12" ht="20.100000000000001" customHeight="1" x14ac:dyDescent="0.2">
      <c r="B920" s="11"/>
      <c r="C920" s="9" t="s">
        <v>90</v>
      </c>
      <c r="D920" s="11"/>
      <c r="E920" s="167" t="str">
        <f t="shared" si="43"/>
        <v>PEMALANG</v>
      </c>
      <c r="F920" s="12" t="s">
        <v>1702</v>
      </c>
      <c r="G920" s="25">
        <v>3</v>
      </c>
      <c r="H920" s="9" t="s">
        <v>1709</v>
      </c>
      <c r="I920" s="34" t="s">
        <v>3549</v>
      </c>
      <c r="J920" s="74">
        <v>3821</v>
      </c>
      <c r="K920" s="27"/>
      <c r="L920" s="43"/>
    </row>
    <row r="921" spans="2:12" ht="20.100000000000001" customHeight="1" x14ac:dyDescent="0.2">
      <c r="B921" s="11"/>
      <c r="C921" s="9" t="s">
        <v>90</v>
      </c>
      <c r="D921" s="11"/>
      <c r="E921" s="167" t="str">
        <f t="shared" si="43"/>
        <v>PEMALANG</v>
      </c>
      <c r="F921" s="12" t="s">
        <v>1703</v>
      </c>
      <c r="G921" s="25">
        <v>4</v>
      </c>
      <c r="H921" s="9" t="s">
        <v>1710</v>
      </c>
      <c r="I921" s="34" t="s">
        <v>3551</v>
      </c>
      <c r="J921" s="74">
        <v>8252</v>
      </c>
      <c r="K921" s="27"/>
      <c r="L921" s="43"/>
    </row>
    <row r="922" spans="2:12" ht="20.100000000000001" customHeight="1" x14ac:dyDescent="0.2">
      <c r="B922" s="11"/>
      <c r="C922" s="9" t="s">
        <v>90</v>
      </c>
      <c r="D922" s="11"/>
      <c r="E922" s="167" t="str">
        <f t="shared" si="43"/>
        <v>PEMALANG</v>
      </c>
      <c r="F922" s="12" t="s">
        <v>1703</v>
      </c>
      <c r="G922" s="25">
        <v>5</v>
      </c>
      <c r="H922" s="9" t="s">
        <v>1711</v>
      </c>
      <c r="I922" s="34" t="s">
        <v>3549</v>
      </c>
      <c r="J922" s="74">
        <v>6936</v>
      </c>
      <c r="K922" s="27"/>
      <c r="L922" s="43"/>
    </row>
    <row r="923" spans="2:12" ht="20.100000000000001" customHeight="1" x14ac:dyDescent="0.2">
      <c r="B923" s="11"/>
      <c r="C923" s="9" t="s">
        <v>90</v>
      </c>
      <c r="D923" s="11"/>
      <c r="E923" s="167" t="str">
        <f t="shared" si="43"/>
        <v>PEMALANG</v>
      </c>
      <c r="F923" s="12" t="s">
        <v>1704</v>
      </c>
      <c r="G923" s="25">
        <v>6</v>
      </c>
      <c r="H923" s="9" t="s">
        <v>1712</v>
      </c>
      <c r="I923" s="34" t="s">
        <v>3549</v>
      </c>
      <c r="J923" s="74">
        <v>9431</v>
      </c>
      <c r="K923" s="27"/>
      <c r="L923" s="43"/>
    </row>
    <row r="924" spans="2:12" ht="20.100000000000001" customHeight="1" x14ac:dyDescent="0.2">
      <c r="B924" s="11"/>
      <c r="C924" s="9" t="s">
        <v>90</v>
      </c>
      <c r="D924" s="11"/>
      <c r="E924" s="167" t="str">
        <f t="shared" si="43"/>
        <v>PEMALANG</v>
      </c>
      <c r="F924" s="12" t="s">
        <v>1704</v>
      </c>
      <c r="G924" s="25">
        <v>7</v>
      </c>
      <c r="H924" s="9" t="s">
        <v>1713</v>
      </c>
      <c r="I924" s="34" t="s">
        <v>3549</v>
      </c>
      <c r="J924" s="74">
        <v>9194</v>
      </c>
      <c r="K924" s="27"/>
      <c r="L924" s="43"/>
    </row>
    <row r="925" spans="2:12" ht="20.100000000000001" customHeight="1" x14ac:dyDescent="0.2">
      <c r="B925" s="11"/>
      <c r="C925" s="9" t="s">
        <v>90</v>
      </c>
      <c r="D925" s="11"/>
      <c r="E925" s="167" t="str">
        <f t="shared" si="43"/>
        <v>PEMALANG</v>
      </c>
      <c r="F925" s="12" t="s">
        <v>1705</v>
      </c>
      <c r="G925" s="25">
        <v>8</v>
      </c>
      <c r="H925" s="9" t="s">
        <v>1714</v>
      </c>
      <c r="I925" s="34" t="s">
        <v>3549</v>
      </c>
      <c r="J925" s="74">
        <v>5928</v>
      </c>
      <c r="K925" s="27"/>
      <c r="L925" s="43"/>
    </row>
    <row r="926" spans="2:12" ht="20.100000000000001" customHeight="1" x14ac:dyDescent="0.2">
      <c r="B926" s="11"/>
      <c r="C926" s="9" t="s">
        <v>90</v>
      </c>
      <c r="D926" s="11"/>
      <c r="E926" s="167" t="str">
        <f t="shared" si="43"/>
        <v>PEMALANG</v>
      </c>
      <c r="F926" s="12" t="s">
        <v>1705</v>
      </c>
      <c r="G926" s="25">
        <v>9</v>
      </c>
      <c r="H926" s="9" t="s">
        <v>1715</v>
      </c>
      <c r="I926" s="34" t="s">
        <v>3549</v>
      </c>
      <c r="J926" s="75">
        <v>3738</v>
      </c>
      <c r="K926" s="46"/>
      <c r="L926" s="43"/>
    </row>
    <row r="927" spans="2:12" ht="20.100000000000001" customHeight="1" x14ac:dyDescent="0.2">
      <c r="B927" s="11"/>
      <c r="C927" s="9" t="s">
        <v>90</v>
      </c>
      <c r="D927" s="11"/>
      <c r="E927" s="167" t="str">
        <f t="shared" si="43"/>
        <v>PEMALANG</v>
      </c>
      <c r="F927" s="12" t="s">
        <v>1706</v>
      </c>
      <c r="G927" s="25">
        <v>10</v>
      </c>
      <c r="H927" s="9" t="s">
        <v>1716</v>
      </c>
      <c r="I927" s="34" t="s">
        <v>3549</v>
      </c>
      <c r="J927" s="75">
        <v>13262</v>
      </c>
      <c r="K927" s="46"/>
      <c r="L927" s="43"/>
    </row>
    <row r="928" spans="2:12" ht="20.100000000000001" customHeight="1" thickBot="1" x14ac:dyDescent="0.25">
      <c r="B928" s="109"/>
      <c r="C928" s="121" t="s">
        <v>90</v>
      </c>
      <c r="D928" s="109"/>
      <c r="E928" s="186" t="str">
        <f t="shared" si="43"/>
        <v>PEMALANG</v>
      </c>
      <c r="F928" s="110" t="s">
        <v>1706</v>
      </c>
      <c r="G928" s="227">
        <v>11</v>
      </c>
      <c r="H928" s="121" t="s">
        <v>1717</v>
      </c>
      <c r="I928" s="93" t="s">
        <v>3549</v>
      </c>
      <c r="J928" s="75">
        <v>5789</v>
      </c>
      <c r="K928" s="46"/>
      <c r="L928" s="225"/>
    </row>
    <row r="929" spans="2:12" ht="20.100000000000001" customHeight="1" thickTop="1" x14ac:dyDescent="0.2">
      <c r="B929" s="124"/>
      <c r="C929" s="125" t="s">
        <v>90</v>
      </c>
      <c r="D929" s="124" t="s">
        <v>31</v>
      </c>
      <c r="E929" s="185" t="s">
        <v>309</v>
      </c>
      <c r="F929" s="126" t="s">
        <v>1718</v>
      </c>
      <c r="G929" s="272">
        <v>1</v>
      </c>
      <c r="H929" s="125" t="s">
        <v>3761</v>
      </c>
      <c r="I929" s="130" t="s">
        <v>3551</v>
      </c>
      <c r="J929" s="258">
        <v>12340</v>
      </c>
      <c r="K929" s="269"/>
      <c r="L929" s="310"/>
    </row>
    <row r="930" spans="2:12" ht="20.100000000000001" customHeight="1" x14ac:dyDescent="0.2">
      <c r="B930" s="11"/>
      <c r="C930" s="9" t="s">
        <v>90</v>
      </c>
      <c r="D930" s="11"/>
      <c r="E930" s="167" t="str">
        <f t="shared" ref="E930:E945" si="44">E929</f>
        <v>TEGAL</v>
      </c>
      <c r="F930" s="12" t="s">
        <v>1718</v>
      </c>
      <c r="G930" s="25">
        <v>2</v>
      </c>
      <c r="H930" s="9" t="s">
        <v>3762</v>
      </c>
      <c r="I930" s="34" t="s">
        <v>3549</v>
      </c>
      <c r="J930" s="74">
        <v>8862</v>
      </c>
      <c r="K930" s="27"/>
      <c r="L930" s="43"/>
    </row>
    <row r="931" spans="2:12" ht="20.100000000000001" customHeight="1" x14ac:dyDescent="0.2">
      <c r="B931" s="11"/>
      <c r="C931" s="9" t="s">
        <v>90</v>
      </c>
      <c r="D931" s="11"/>
      <c r="E931" s="167" t="str">
        <f t="shared" si="44"/>
        <v>TEGAL</v>
      </c>
      <c r="F931" s="12" t="s">
        <v>1718</v>
      </c>
      <c r="G931" s="25">
        <v>3</v>
      </c>
      <c r="H931" s="9" t="s">
        <v>3763</v>
      </c>
      <c r="I931" s="34" t="s">
        <v>3549</v>
      </c>
      <c r="J931" s="74">
        <v>6503</v>
      </c>
      <c r="K931" s="27"/>
      <c r="L931" s="43"/>
    </row>
    <row r="932" spans="2:12" ht="20.100000000000001" customHeight="1" x14ac:dyDescent="0.2">
      <c r="B932" s="11"/>
      <c r="C932" s="9" t="s">
        <v>90</v>
      </c>
      <c r="D932" s="11"/>
      <c r="E932" s="167" t="str">
        <f t="shared" si="44"/>
        <v>TEGAL</v>
      </c>
      <c r="F932" s="12" t="s">
        <v>1719</v>
      </c>
      <c r="G932" s="25">
        <v>4</v>
      </c>
      <c r="H932" s="9" t="s">
        <v>3764</v>
      </c>
      <c r="I932" s="34" t="s">
        <v>3549</v>
      </c>
      <c r="J932" s="74">
        <v>19811</v>
      </c>
      <c r="K932" s="27"/>
      <c r="L932" s="43"/>
    </row>
    <row r="933" spans="2:12" ht="20.100000000000001" customHeight="1" x14ac:dyDescent="0.2">
      <c r="B933" s="11"/>
      <c r="C933" s="9" t="s">
        <v>90</v>
      </c>
      <c r="D933" s="11"/>
      <c r="E933" s="167" t="str">
        <f t="shared" si="44"/>
        <v>TEGAL</v>
      </c>
      <c r="F933" s="12" t="s">
        <v>1719</v>
      </c>
      <c r="G933" s="25">
        <v>5</v>
      </c>
      <c r="H933" s="9" t="s">
        <v>3765</v>
      </c>
      <c r="I933" s="34" t="s">
        <v>3549</v>
      </c>
      <c r="J933" s="74">
        <v>10841</v>
      </c>
      <c r="K933" s="27"/>
      <c r="L933" s="43"/>
    </row>
    <row r="934" spans="2:12" ht="20.100000000000001" customHeight="1" x14ac:dyDescent="0.2">
      <c r="B934" s="11"/>
      <c r="C934" s="9" t="s">
        <v>90</v>
      </c>
      <c r="D934" s="11"/>
      <c r="E934" s="167" t="str">
        <f t="shared" si="44"/>
        <v>TEGAL</v>
      </c>
      <c r="F934" s="12" t="s">
        <v>1719</v>
      </c>
      <c r="G934" s="25">
        <v>6</v>
      </c>
      <c r="H934" s="9" t="s">
        <v>3569</v>
      </c>
      <c r="I934" s="34" t="s">
        <v>3549</v>
      </c>
      <c r="J934" s="74">
        <v>9957</v>
      </c>
      <c r="K934" s="27"/>
      <c r="L934" s="43"/>
    </row>
    <row r="935" spans="2:12" ht="20.100000000000001" customHeight="1" x14ac:dyDescent="0.2">
      <c r="B935" s="11"/>
      <c r="C935" s="9" t="s">
        <v>90</v>
      </c>
      <c r="D935" s="11"/>
      <c r="E935" s="167" t="str">
        <f t="shared" si="44"/>
        <v>TEGAL</v>
      </c>
      <c r="F935" s="12" t="s">
        <v>1719</v>
      </c>
      <c r="G935" s="25">
        <v>7</v>
      </c>
      <c r="H935" s="9" t="s">
        <v>3570</v>
      </c>
      <c r="I935" s="34" t="s">
        <v>3549</v>
      </c>
      <c r="J935" s="74">
        <v>8257</v>
      </c>
      <c r="K935" s="27"/>
      <c r="L935" s="43"/>
    </row>
    <row r="936" spans="2:12" ht="20.100000000000001" customHeight="1" x14ac:dyDescent="0.2">
      <c r="B936" s="11"/>
      <c r="C936" s="9" t="s">
        <v>90</v>
      </c>
      <c r="D936" s="11"/>
      <c r="E936" s="167" t="str">
        <f t="shared" si="44"/>
        <v>TEGAL</v>
      </c>
      <c r="F936" s="12" t="s">
        <v>1720</v>
      </c>
      <c r="G936" s="25">
        <v>8</v>
      </c>
      <c r="H936" s="9" t="s">
        <v>3766</v>
      </c>
      <c r="I936" s="34" t="s">
        <v>3549</v>
      </c>
      <c r="J936" s="74">
        <v>14076</v>
      </c>
      <c r="K936" s="27"/>
      <c r="L936" s="43"/>
    </row>
    <row r="937" spans="2:12" ht="20.100000000000001" customHeight="1" x14ac:dyDescent="0.2">
      <c r="B937" s="11"/>
      <c r="C937" s="9" t="s">
        <v>90</v>
      </c>
      <c r="D937" s="11"/>
      <c r="E937" s="167" t="str">
        <f t="shared" si="44"/>
        <v>TEGAL</v>
      </c>
      <c r="F937" s="12" t="s">
        <v>1720</v>
      </c>
      <c r="G937" s="25">
        <v>9</v>
      </c>
      <c r="H937" s="9" t="s">
        <v>3767</v>
      </c>
      <c r="I937" s="34" t="s">
        <v>3549</v>
      </c>
      <c r="J937" s="74">
        <v>7437</v>
      </c>
      <c r="K937" s="27"/>
      <c r="L937" s="43"/>
    </row>
    <row r="938" spans="2:12" ht="20.100000000000001" customHeight="1" x14ac:dyDescent="0.2">
      <c r="B938" s="11"/>
      <c r="C938" s="9" t="s">
        <v>90</v>
      </c>
      <c r="D938" s="11"/>
      <c r="E938" s="167" t="str">
        <f t="shared" si="44"/>
        <v>TEGAL</v>
      </c>
      <c r="F938" s="12" t="s">
        <v>1720</v>
      </c>
      <c r="G938" s="25">
        <v>10</v>
      </c>
      <c r="H938" s="9" t="s">
        <v>3768</v>
      </c>
      <c r="I938" s="34" t="s">
        <v>3549</v>
      </c>
      <c r="J938" s="74">
        <v>6710</v>
      </c>
      <c r="K938" s="27"/>
      <c r="L938" s="43"/>
    </row>
    <row r="939" spans="2:12" ht="20.100000000000001" customHeight="1" x14ac:dyDescent="0.2">
      <c r="B939" s="11"/>
      <c r="C939" s="9" t="s">
        <v>90</v>
      </c>
      <c r="D939" s="11"/>
      <c r="E939" s="167" t="str">
        <f t="shared" si="44"/>
        <v>TEGAL</v>
      </c>
      <c r="F939" s="12" t="s">
        <v>1721</v>
      </c>
      <c r="G939" s="25">
        <v>11</v>
      </c>
      <c r="H939" s="9" t="s">
        <v>3571</v>
      </c>
      <c r="I939" s="34" t="s">
        <v>3549</v>
      </c>
      <c r="J939" s="74">
        <v>7591</v>
      </c>
      <c r="K939" s="27"/>
      <c r="L939" s="43"/>
    </row>
    <row r="940" spans="2:12" ht="20.100000000000001" customHeight="1" x14ac:dyDescent="0.2">
      <c r="B940" s="11"/>
      <c r="C940" s="9" t="s">
        <v>90</v>
      </c>
      <c r="D940" s="11"/>
      <c r="E940" s="167" t="str">
        <f t="shared" si="44"/>
        <v>TEGAL</v>
      </c>
      <c r="F940" s="12" t="s">
        <v>1721</v>
      </c>
      <c r="G940" s="25">
        <v>12</v>
      </c>
      <c r="H940" s="9" t="s">
        <v>3769</v>
      </c>
      <c r="I940" s="34" t="s">
        <v>3549</v>
      </c>
      <c r="J940" s="74">
        <v>5665</v>
      </c>
      <c r="K940" s="27"/>
      <c r="L940" s="43"/>
    </row>
    <row r="941" spans="2:12" ht="20.100000000000001" customHeight="1" x14ac:dyDescent="0.2">
      <c r="B941" s="11"/>
      <c r="C941" s="9" t="s">
        <v>90</v>
      </c>
      <c r="D941" s="11"/>
      <c r="E941" s="167" t="str">
        <f t="shared" si="44"/>
        <v>TEGAL</v>
      </c>
      <c r="F941" s="12" t="s">
        <v>1722</v>
      </c>
      <c r="G941" s="25">
        <v>13</v>
      </c>
      <c r="H941" s="9" t="s">
        <v>3770</v>
      </c>
      <c r="I941" s="34" t="s">
        <v>3551</v>
      </c>
      <c r="J941" s="74">
        <v>9322</v>
      </c>
      <c r="K941" s="27"/>
      <c r="L941" s="43"/>
    </row>
    <row r="942" spans="2:12" ht="20.100000000000001" customHeight="1" x14ac:dyDescent="0.2">
      <c r="B942" s="11"/>
      <c r="C942" s="9" t="s">
        <v>90</v>
      </c>
      <c r="D942" s="11"/>
      <c r="E942" s="167" t="str">
        <f t="shared" si="44"/>
        <v>TEGAL</v>
      </c>
      <c r="F942" s="12" t="s">
        <v>1722</v>
      </c>
      <c r="G942" s="25">
        <v>14</v>
      </c>
      <c r="H942" s="9" t="s">
        <v>3771</v>
      </c>
      <c r="I942" s="34" t="s">
        <v>3551</v>
      </c>
      <c r="J942" s="74">
        <v>9273</v>
      </c>
      <c r="K942" s="27"/>
      <c r="L942" s="43"/>
    </row>
    <row r="943" spans="2:12" ht="20.100000000000001" customHeight="1" x14ac:dyDescent="0.2">
      <c r="B943" s="11"/>
      <c r="C943" s="9" t="s">
        <v>90</v>
      </c>
      <c r="D943" s="11"/>
      <c r="E943" s="167" t="str">
        <f t="shared" si="44"/>
        <v>TEGAL</v>
      </c>
      <c r="F943" s="12" t="s">
        <v>1722</v>
      </c>
      <c r="G943" s="25">
        <v>15</v>
      </c>
      <c r="H943" s="9" t="s">
        <v>3572</v>
      </c>
      <c r="I943" s="91" t="s">
        <v>3549</v>
      </c>
      <c r="J943" s="77">
        <v>7258</v>
      </c>
      <c r="K943" s="45"/>
      <c r="L943" s="43"/>
    </row>
    <row r="944" spans="2:12" ht="20.100000000000001" customHeight="1" x14ac:dyDescent="0.2">
      <c r="B944" s="11"/>
      <c r="C944" s="9" t="s">
        <v>90</v>
      </c>
      <c r="D944" s="11"/>
      <c r="E944" s="167" t="str">
        <f t="shared" si="44"/>
        <v>TEGAL</v>
      </c>
      <c r="F944" s="12" t="s">
        <v>3573</v>
      </c>
      <c r="G944" s="25">
        <v>16</v>
      </c>
      <c r="H944" s="9" t="s">
        <v>3772</v>
      </c>
      <c r="I944" s="91" t="s">
        <v>3549</v>
      </c>
      <c r="J944" s="77">
        <v>8443</v>
      </c>
      <c r="K944" s="45"/>
      <c r="L944" s="43"/>
    </row>
    <row r="945" spans="2:12" ht="20.100000000000001" customHeight="1" thickBot="1" x14ac:dyDescent="0.25">
      <c r="B945" s="109"/>
      <c r="C945" s="121" t="s">
        <v>90</v>
      </c>
      <c r="D945" s="109"/>
      <c r="E945" s="186" t="str">
        <f t="shared" si="44"/>
        <v>TEGAL</v>
      </c>
      <c r="F945" s="110" t="s">
        <v>3573</v>
      </c>
      <c r="G945" s="227">
        <v>17</v>
      </c>
      <c r="H945" s="121" t="s">
        <v>3574</v>
      </c>
      <c r="I945" s="92" t="s">
        <v>3549</v>
      </c>
      <c r="J945" s="76">
        <v>8187</v>
      </c>
      <c r="K945" s="230"/>
      <c r="L945" s="225"/>
    </row>
    <row r="946" spans="2:12" ht="20.100000000000001" customHeight="1" thickTop="1" x14ac:dyDescent="0.2">
      <c r="B946" s="124"/>
      <c r="C946" s="125" t="s">
        <v>90</v>
      </c>
      <c r="D946" s="124" t="s">
        <v>33</v>
      </c>
      <c r="E946" s="185" t="s">
        <v>310</v>
      </c>
      <c r="F946" s="126" t="s">
        <v>1723</v>
      </c>
      <c r="G946" s="198">
        <v>1</v>
      </c>
      <c r="H946" s="125" t="s">
        <v>3575</v>
      </c>
      <c r="I946" s="130" t="s">
        <v>3549</v>
      </c>
      <c r="J946" s="258">
        <v>9399</v>
      </c>
      <c r="K946" s="271"/>
      <c r="L946" s="130"/>
    </row>
    <row r="947" spans="2:12" ht="20.100000000000001" customHeight="1" x14ac:dyDescent="0.2">
      <c r="B947" s="11"/>
      <c r="C947" s="9" t="s">
        <v>90</v>
      </c>
      <c r="D947" s="11"/>
      <c r="E947" s="167" t="str">
        <f t="shared" ref="E947:E953" si="45">E946</f>
        <v>BREBES</v>
      </c>
      <c r="F947" s="12" t="s">
        <v>1724</v>
      </c>
      <c r="G947" s="28">
        <v>2</v>
      </c>
      <c r="H947" s="9" t="s">
        <v>1729</v>
      </c>
      <c r="I947" s="91" t="s">
        <v>3549</v>
      </c>
      <c r="J947" s="74">
        <v>10014</v>
      </c>
      <c r="K947" s="17"/>
      <c r="L947" s="34"/>
    </row>
    <row r="948" spans="2:12" ht="20.100000000000001" customHeight="1" x14ac:dyDescent="0.2">
      <c r="B948" s="11"/>
      <c r="C948" s="9" t="s">
        <v>90</v>
      </c>
      <c r="D948" s="11"/>
      <c r="E948" s="167" t="str">
        <f t="shared" si="45"/>
        <v>BREBES</v>
      </c>
      <c r="F948" s="12" t="s">
        <v>1724</v>
      </c>
      <c r="G948" s="28">
        <v>3</v>
      </c>
      <c r="H948" s="9" t="s">
        <v>1730</v>
      </c>
      <c r="I948" s="34" t="s">
        <v>3551</v>
      </c>
      <c r="J948" s="74">
        <v>6925</v>
      </c>
      <c r="K948" s="17"/>
      <c r="L948" s="34"/>
    </row>
    <row r="949" spans="2:12" ht="20.100000000000001" customHeight="1" x14ac:dyDescent="0.2">
      <c r="B949" s="11"/>
      <c r="C949" s="9" t="s">
        <v>90</v>
      </c>
      <c r="D949" s="11"/>
      <c r="E949" s="167" t="str">
        <f t="shared" si="45"/>
        <v>BREBES</v>
      </c>
      <c r="F949" s="12" t="s">
        <v>1725</v>
      </c>
      <c r="G949" s="28">
        <v>4</v>
      </c>
      <c r="H949" s="9" t="s">
        <v>1731</v>
      </c>
      <c r="I949" s="34" t="s">
        <v>3549</v>
      </c>
      <c r="J949" s="74">
        <v>5759</v>
      </c>
      <c r="K949" s="17"/>
      <c r="L949" s="34"/>
    </row>
    <row r="950" spans="2:12" ht="20.100000000000001" customHeight="1" x14ac:dyDescent="0.2">
      <c r="B950" s="11"/>
      <c r="C950" s="9" t="s">
        <v>90</v>
      </c>
      <c r="D950" s="11"/>
      <c r="E950" s="167" t="str">
        <f t="shared" si="45"/>
        <v>BREBES</v>
      </c>
      <c r="F950" s="12" t="s">
        <v>1726</v>
      </c>
      <c r="G950" s="28">
        <v>5</v>
      </c>
      <c r="H950" s="9" t="s">
        <v>1732</v>
      </c>
      <c r="I950" s="34" t="s">
        <v>3549</v>
      </c>
      <c r="J950" s="74">
        <v>7904</v>
      </c>
      <c r="K950" s="17"/>
      <c r="L950" s="34"/>
    </row>
    <row r="951" spans="2:12" ht="20.100000000000001" customHeight="1" x14ac:dyDescent="0.2">
      <c r="B951" s="11"/>
      <c r="C951" s="9" t="s">
        <v>90</v>
      </c>
      <c r="D951" s="11"/>
      <c r="E951" s="167" t="str">
        <f t="shared" si="45"/>
        <v>BREBES</v>
      </c>
      <c r="F951" s="12" t="s">
        <v>1727</v>
      </c>
      <c r="G951" s="28">
        <v>6</v>
      </c>
      <c r="H951" s="9" t="s">
        <v>1733</v>
      </c>
      <c r="I951" s="34" t="s">
        <v>3549</v>
      </c>
      <c r="J951" s="74">
        <v>14918</v>
      </c>
      <c r="K951" s="17"/>
      <c r="L951" s="34"/>
    </row>
    <row r="952" spans="2:12" ht="20.100000000000001" customHeight="1" x14ac:dyDescent="0.2">
      <c r="B952" s="11"/>
      <c r="C952" s="9" t="s">
        <v>90</v>
      </c>
      <c r="D952" s="11"/>
      <c r="E952" s="167" t="str">
        <f t="shared" si="45"/>
        <v>BREBES</v>
      </c>
      <c r="F952" s="12" t="s">
        <v>1728</v>
      </c>
      <c r="G952" s="28">
        <v>7</v>
      </c>
      <c r="H952" s="9" t="s">
        <v>1734</v>
      </c>
      <c r="I952" s="34" t="s">
        <v>3549</v>
      </c>
      <c r="J952" s="74">
        <v>9004</v>
      </c>
      <c r="K952" s="17"/>
      <c r="L952" s="34"/>
    </row>
    <row r="953" spans="2:12" ht="20.100000000000001" customHeight="1" thickBot="1" x14ac:dyDescent="0.25">
      <c r="B953" s="109"/>
      <c r="C953" s="121" t="s">
        <v>90</v>
      </c>
      <c r="D953" s="109"/>
      <c r="E953" s="186" t="str">
        <f t="shared" si="45"/>
        <v>BREBES</v>
      </c>
      <c r="F953" s="110" t="s">
        <v>1728</v>
      </c>
      <c r="G953" s="200">
        <v>8</v>
      </c>
      <c r="H953" s="121" t="s">
        <v>1735</v>
      </c>
      <c r="I953" s="93" t="s">
        <v>3551</v>
      </c>
      <c r="J953" s="75">
        <v>4999</v>
      </c>
      <c r="K953" s="47"/>
      <c r="L953" s="93"/>
    </row>
    <row r="954" spans="2:12" ht="20.100000000000001" customHeight="1" thickTop="1" x14ac:dyDescent="0.2">
      <c r="B954" s="124"/>
      <c r="C954" s="125" t="s">
        <v>90</v>
      </c>
      <c r="D954" s="124" t="s">
        <v>35</v>
      </c>
      <c r="E954" s="185" t="s">
        <v>91</v>
      </c>
      <c r="F954" s="126" t="s">
        <v>1736</v>
      </c>
      <c r="G954" s="198">
        <v>1</v>
      </c>
      <c r="H954" s="125" t="s">
        <v>1739</v>
      </c>
      <c r="I954" s="130" t="s">
        <v>3549</v>
      </c>
      <c r="J954" s="258">
        <v>2876</v>
      </c>
      <c r="K954" s="271"/>
      <c r="L954" s="310"/>
    </row>
    <row r="955" spans="2:12" ht="20.100000000000001" customHeight="1" x14ac:dyDescent="0.2">
      <c r="B955" s="11"/>
      <c r="C955" s="9" t="s">
        <v>90</v>
      </c>
      <c r="D955" s="11"/>
      <c r="E955" s="167" t="str">
        <f>E954</f>
        <v>KOTA MAGELANG</v>
      </c>
      <c r="F955" s="12" t="s">
        <v>1736</v>
      </c>
      <c r="G955" s="28">
        <v>2</v>
      </c>
      <c r="H955" s="9" t="s">
        <v>1740</v>
      </c>
      <c r="I955" s="91" t="s">
        <v>3549</v>
      </c>
      <c r="J955" s="74">
        <v>1694</v>
      </c>
      <c r="K955" s="17"/>
      <c r="L955" s="43"/>
    </row>
    <row r="956" spans="2:12" ht="20.100000000000001" customHeight="1" x14ac:dyDescent="0.2">
      <c r="B956" s="11"/>
      <c r="C956" s="9" t="s">
        <v>90</v>
      </c>
      <c r="D956" s="11"/>
      <c r="E956" s="167" t="str">
        <f>E955</f>
        <v>KOTA MAGELANG</v>
      </c>
      <c r="F956" s="12" t="s">
        <v>1737</v>
      </c>
      <c r="G956" s="28">
        <v>3</v>
      </c>
      <c r="H956" s="9" t="s">
        <v>3576</v>
      </c>
      <c r="I956" s="34" t="s">
        <v>3551</v>
      </c>
      <c r="J956" s="74">
        <v>1902</v>
      </c>
      <c r="K956" s="17"/>
      <c r="L956" s="43"/>
    </row>
    <row r="957" spans="2:12" ht="20.100000000000001" customHeight="1" thickBot="1" x14ac:dyDescent="0.25">
      <c r="B957" s="109"/>
      <c r="C957" s="121" t="s">
        <v>90</v>
      </c>
      <c r="D957" s="109"/>
      <c r="E957" s="186" t="str">
        <f>E956</f>
        <v>KOTA MAGELANG</v>
      </c>
      <c r="F957" s="110" t="s">
        <v>1738</v>
      </c>
      <c r="G957" s="200">
        <v>4</v>
      </c>
      <c r="H957" s="121" t="s">
        <v>3577</v>
      </c>
      <c r="I957" s="93" t="s">
        <v>3549</v>
      </c>
      <c r="J957" s="123">
        <v>1661</v>
      </c>
      <c r="K957" s="47"/>
      <c r="L957" s="225"/>
    </row>
    <row r="958" spans="2:12" ht="20.100000000000001" customHeight="1" thickTop="1" x14ac:dyDescent="0.2">
      <c r="B958" s="124"/>
      <c r="C958" s="125" t="s">
        <v>90</v>
      </c>
      <c r="D958" s="124" t="s">
        <v>37</v>
      </c>
      <c r="E958" s="131" t="s">
        <v>92</v>
      </c>
      <c r="F958" s="125" t="s">
        <v>1741</v>
      </c>
      <c r="G958" s="124">
        <v>1</v>
      </c>
      <c r="H958" s="125" t="s">
        <v>1742</v>
      </c>
      <c r="I958" s="130" t="s">
        <v>3551</v>
      </c>
      <c r="J958" s="128">
        <v>2780</v>
      </c>
      <c r="K958" s="315"/>
      <c r="L958" s="124"/>
    </row>
    <row r="959" spans="2:12" ht="20.100000000000001" customHeight="1" thickBot="1" x14ac:dyDescent="0.25">
      <c r="B959" s="109"/>
      <c r="C959" s="121" t="s">
        <v>90</v>
      </c>
      <c r="D959" s="109"/>
      <c r="E959" s="122" t="str">
        <f>E958</f>
        <v>KOTA SURAKARTA</v>
      </c>
      <c r="F959" s="121" t="s">
        <v>4188</v>
      </c>
      <c r="G959" s="109">
        <v>2</v>
      </c>
      <c r="H959" s="121" t="s">
        <v>4189</v>
      </c>
      <c r="I959" s="93" t="s">
        <v>3551</v>
      </c>
      <c r="J959" s="75">
        <v>1656</v>
      </c>
      <c r="K959" s="231"/>
      <c r="L959" s="93"/>
    </row>
    <row r="960" spans="2:12" ht="20.100000000000001" customHeight="1" thickTop="1" x14ac:dyDescent="0.2">
      <c r="B960" s="124"/>
      <c r="C960" s="125" t="s">
        <v>90</v>
      </c>
      <c r="D960" s="124" t="s">
        <v>39</v>
      </c>
      <c r="E960" s="185" t="s">
        <v>93</v>
      </c>
      <c r="F960" s="126" t="s">
        <v>1743</v>
      </c>
      <c r="G960" s="198">
        <v>1</v>
      </c>
      <c r="H960" s="125" t="s">
        <v>1747</v>
      </c>
      <c r="I960" s="130" t="s">
        <v>3549</v>
      </c>
      <c r="J960" s="258">
        <v>1874</v>
      </c>
      <c r="K960" s="271"/>
      <c r="L960" s="310"/>
    </row>
    <row r="961" spans="2:12" ht="20.100000000000001" customHeight="1" x14ac:dyDescent="0.2">
      <c r="B961" s="11"/>
      <c r="C961" s="9" t="s">
        <v>90</v>
      </c>
      <c r="D961" s="11"/>
      <c r="E961" s="167" t="str">
        <f>E960</f>
        <v>KOTA SALATIGA</v>
      </c>
      <c r="F961" s="12" t="s">
        <v>1744</v>
      </c>
      <c r="G961" s="28">
        <v>2</v>
      </c>
      <c r="H961" s="9" t="s">
        <v>1748</v>
      </c>
      <c r="I961" s="34" t="s">
        <v>3549</v>
      </c>
      <c r="J961" s="74">
        <v>2725</v>
      </c>
      <c r="K961" s="17"/>
      <c r="L961" s="43"/>
    </row>
    <row r="962" spans="2:12" ht="20.100000000000001" customHeight="1" x14ac:dyDescent="0.2">
      <c r="B962" s="11"/>
      <c r="C962" s="9" t="s">
        <v>90</v>
      </c>
      <c r="D962" s="11"/>
      <c r="E962" s="167" t="str">
        <f>E961</f>
        <v>KOTA SALATIGA</v>
      </c>
      <c r="F962" s="12" t="s">
        <v>1744</v>
      </c>
      <c r="G962" s="28">
        <v>3</v>
      </c>
      <c r="H962" s="9" t="s">
        <v>1749</v>
      </c>
      <c r="I962" s="34" t="s">
        <v>3549</v>
      </c>
      <c r="J962" s="74">
        <v>1578</v>
      </c>
      <c r="K962" s="17"/>
      <c r="L962" s="43"/>
    </row>
    <row r="963" spans="2:12" ht="20.100000000000001" customHeight="1" x14ac:dyDescent="0.2">
      <c r="B963" s="11"/>
      <c r="C963" s="9" t="s">
        <v>90</v>
      </c>
      <c r="D963" s="11"/>
      <c r="E963" s="167" t="str">
        <f>E962</f>
        <v>KOTA SALATIGA</v>
      </c>
      <c r="F963" s="12" t="s">
        <v>1745</v>
      </c>
      <c r="G963" s="28">
        <v>4</v>
      </c>
      <c r="H963" s="9" t="s">
        <v>3773</v>
      </c>
      <c r="I963" s="34" t="s">
        <v>3549</v>
      </c>
      <c r="J963" s="74">
        <v>2240</v>
      </c>
      <c r="K963" s="17"/>
      <c r="L963" s="43"/>
    </row>
    <row r="964" spans="2:12" ht="20.100000000000001" customHeight="1" thickBot="1" x14ac:dyDescent="0.25">
      <c r="B964" s="109"/>
      <c r="C964" s="121" t="s">
        <v>90</v>
      </c>
      <c r="D964" s="109"/>
      <c r="E964" s="186" t="str">
        <f>E963</f>
        <v>KOTA SALATIGA</v>
      </c>
      <c r="F964" s="110" t="s">
        <v>1746</v>
      </c>
      <c r="G964" s="200">
        <v>5</v>
      </c>
      <c r="H964" s="121" t="s">
        <v>1750</v>
      </c>
      <c r="I964" s="93" t="s">
        <v>3549</v>
      </c>
      <c r="J964" s="76">
        <v>2696</v>
      </c>
      <c r="K964" s="229"/>
      <c r="L964" s="225"/>
    </row>
    <row r="965" spans="2:12" ht="20.100000000000001" customHeight="1" thickTop="1" x14ac:dyDescent="0.2">
      <c r="B965" s="124"/>
      <c r="C965" s="125" t="s">
        <v>90</v>
      </c>
      <c r="D965" s="124" t="s">
        <v>41</v>
      </c>
      <c r="E965" s="185" t="s">
        <v>94</v>
      </c>
      <c r="F965" s="126" t="s">
        <v>1751</v>
      </c>
      <c r="G965" s="198">
        <v>1</v>
      </c>
      <c r="H965" s="125" t="s">
        <v>1756</v>
      </c>
      <c r="I965" s="130" t="s">
        <v>3549</v>
      </c>
      <c r="J965" s="258">
        <v>3702</v>
      </c>
      <c r="K965" s="271"/>
      <c r="L965" s="310"/>
    </row>
    <row r="966" spans="2:12" ht="20.100000000000001" customHeight="1" x14ac:dyDescent="0.2">
      <c r="B966" s="11"/>
      <c r="C966" s="9" t="s">
        <v>90</v>
      </c>
      <c r="D966" s="11"/>
      <c r="E966" s="167" t="str">
        <f>E965</f>
        <v>KOTA SEMARANG</v>
      </c>
      <c r="F966" s="12" t="s">
        <v>1752</v>
      </c>
      <c r="G966" s="28">
        <v>2</v>
      </c>
      <c r="H966" s="9" t="s">
        <v>1757</v>
      </c>
      <c r="I966" s="34" t="s">
        <v>3549</v>
      </c>
      <c r="J966" s="74">
        <v>9041</v>
      </c>
      <c r="K966" s="17"/>
      <c r="L966" s="43"/>
    </row>
    <row r="967" spans="2:12" ht="20.100000000000001" customHeight="1" x14ac:dyDescent="0.2">
      <c r="B967" s="11"/>
      <c r="C967" s="9" t="s">
        <v>90</v>
      </c>
      <c r="D967" s="11"/>
      <c r="E967" s="167" t="str">
        <f>E966</f>
        <v>KOTA SEMARANG</v>
      </c>
      <c r="F967" s="12" t="s">
        <v>1753</v>
      </c>
      <c r="G967" s="28">
        <v>3</v>
      </c>
      <c r="H967" s="9" t="s">
        <v>1758</v>
      </c>
      <c r="I967" s="34" t="s">
        <v>3549</v>
      </c>
      <c r="J967" s="74">
        <v>4825</v>
      </c>
      <c r="K967" s="17"/>
      <c r="L967" s="43"/>
    </row>
    <row r="968" spans="2:12" ht="20.100000000000001" customHeight="1" x14ac:dyDescent="0.2">
      <c r="B968" s="11"/>
      <c r="C968" s="9" t="s">
        <v>90</v>
      </c>
      <c r="D968" s="11"/>
      <c r="E968" s="167" t="str">
        <f>E967</f>
        <v>KOTA SEMARANG</v>
      </c>
      <c r="F968" s="12" t="s">
        <v>1754</v>
      </c>
      <c r="G968" s="28">
        <v>4</v>
      </c>
      <c r="H968" s="9" t="s">
        <v>1759</v>
      </c>
      <c r="I968" s="34" t="s">
        <v>3549</v>
      </c>
      <c r="J968" s="74">
        <v>5143</v>
      </c>
      <c r="K968" s="17"/>
      <c r="L968" s="43"/>
    </row>
    <row r="969" spans="2:12" ht="20.100000000000001" customHeight="1" thickBot="1" x14ac:dyDescent="0.25">
      <c r="B969" s="109"/>
      <c r="C969" s="121" t="s">
        <v>90</v>
      </c>
      <c r="D969" s="109"/>
      <c r="E969" s="186" t="str">
        <f>E968</f>
        <v>KOTA SEMARANG</v>
      </c>
      <c r="F969" s="110" t="s">
        <v>1755</v>
      </c>
      <c r="G969" s="200">
        <v>5</v>
      </c>
      <c r="H969" s="121" t="s">
        <v>1760</v>
      </c>
      <c r="I969" s="93" t="s">
        <v>3549</v>
      </c>
      <c r="J969" s="76">
        <v>8249</v>
      </c>
      <c r="K969" s="229"/>
      <c r="L969" s="225"/>
    </row>
    <row r="970" spans="2:12" ht="20.100000000000001" customHeight="1" thickTop="1" x14ac:dyDescent="0.2">
      <c r="B970" s="124"/>
      <c r="C970" s="125" t="s">
        <v>90</v>
      </c>
      <c r="D970" s="124" t="s">
        <v>95</v>
      </c>
      <c r="E970" s="185" t="s">
        <v>96</v>
      </c>
      <c r="F970" s="126" t="s">
        <v>1761</v>
      </c>
      <c r="G970" s="198">
        <v>1</v>
      </c>
      <c r="H970" s="125" t="s">
        <v>3578</v>
      </c>
      <c r="I970" s="130" t="s">
        <v>3549</v>
      </c>
      <c r="J970" s="258">
        <v>4042</v>
      </c>
      <c r="K970" s="271"/>
      <c r="L970" s="316"/>
    </row>
    <row r="971" spans="2:12" ht="20.100000000000001" customHeight="1" x14ac:dyDescent="0.2">
      <c r="B971" s="11"/>
      <c r="C971" s="9" t="s">
        <v>90</v>
      </c>
      <c r="D971" s="11"/>
      <c r="E971" s="167" t="str">
        <f t="shared" ref="E971:E976" si="46">E970</f>
        <v>KOTA PEKALONGAN</v>
      </c>
      <c r="F971" s="12" t="s">
        <v>1761</v>
      </c>
      <c r="G971" s="28">
        <v>2</v>
      </c>
      <c r="H971" s="9" t="s">
        <v>4348</v>
      </c>
      <c r="I971" s="34" t="s">
        <v>3551</v>
      </c>
      <c r="J971" s="74">
        <v>2864</v>
      </c>
      <c r="K971" s="17"/>
      <c r="L971" s="49"/>
    </row>
    <row r="972" spans="2:12" ht="20.100000000000001" customHeight="1" x14ac:dyDescent="0.2">
      <c r="B972" s="11"/>
      <c r="C972" s="9" t="s">
        <v>90</v>
      </c>
      <c r="D972" s="11"/>
      <c r="E972" s="167" t="str">
        <f t="shared" si="46"/>
        <v>KOTA PEKALONGAN</v>
      </c>
      <c r="F972" s="12" t="s">
        <v>1762</v>
      </c>
      <c r="G972" s="28">
        <v>3</v>
      </c>
      <c r="H972" s="9" t="s">
        <v>3579</v>
      </c>
      <c r="I972" s="34" t="s">
        <v>3549</v>
      </c>
      <c r="J972" s="74">
        <v>1032</v>
      </c>
      <c r="K972" s="17"/>
      <c r="L972" s="48"/>
    </row>
    <row r="973" spans="2:12" ht="20.100000000000001" customHeight="1" x14ac:dyDescent="0.2">
      <c r="B973" s="11"/>
      <c r="C973" s="9" t="s">
        <v>90</v>
      </c>
      <c r="D973" s="11"/>
      <c r="E973" s="167" t="str">
        <f t="shared" si="46"/>
        <v>KOTA PEKALONGAN</v>
      </c>
      <c r="F973" s="12" t="s">
        <v>1763</v>
      </c>
      <c r="G973" s="28">
        <v>4</v>
      </c>
      <c r="H973" s="9" t="s">
        <v>3580</v>
      </c>
      <c r="I973" s="34" t="s">
        <v>3549</v>
      </c>
      <c r="J973" s="74">
        <v>2300</v>
      </c>
      <c r="K973" s="17"/>
      <c r="L973" s="48"/>
    </row>
    <row r="974" spans="2:12" ht="20.100000000000001" customHeight="1" x14ac:dyDescent="0.2">
      <c r="B974" s="11"/>
      <c r="C974" s="9" t="s">
        <v>90</v>
      </c>
      <c r="D974" s="11"/>
      <c r="E974" s="167" t="str">
        <f t="shared" si="46"/>
        <v>KOTA PEKALONGAN</v>
      </c>
      <c r="F974" s="12" t="s">
        <v>1764</v>
      </c>
      <c r="G974" s="28">
        <v>5</v>
      </c>
      <c r="H974" s="9" t="s">
        <v>3581</v>
      </c>
      <c r="I974" s="34" t="s">
        <v>3551</v>
      </c>
      <c r="J974" s="74">
        <v>2516</v>
      </c>
      <c r="K974" s="17"/>
      <c r="L974" s="48"/>
    </row>
    <row r="975" spans="2:12" ht="20.100000000000001" customHeight="1" thickBot="1" x14ac:dyDescent="0.25">
      <c r="B975" s="109"/>
      <c r="C975" s="121" t="s">
        <v>90</v>
      </c>
      <c r="D975" s="109"/>
      <c r="E975" s="186" t="str">
        <f t="shared" si="46"/>
        <v>KOTA PEKALONGAN</v>
      </c>
      <c r="F975" s="110" t="s">
        <v>1764</v>
      </c>
      <c r="G975" s="200">
        <v>6</v>
      </c>
      <c r="H975" s="121" t="s">
        <v>3582</v>
      </c>
      <c r="I975" s="93" t="s">
        <v>3549</v>
      </c>
      <c r="J975" s="75">
        <v>2416</v>
      </c>
      <c r="K975" s="47"/>
      <c r="L975" s="232"/>
    </row>
    <row r="976" spans="2:12" ht="20.100000000000001" customHeight="1" thickTop="1" x14ac:dyDescent="0.2">
      <c r="B976" s="124"/>
      <c r="C976" s="125" t="s">
        <v>90</v>
      </c>
      <c r="D976" s="317"/>
      <c r="E976" s="185" t="str">
        <f t="shared" si="46"/>
        <v>KOTA PEKALONGAN</v>
      </c>
      <c r="F976" s="126" t="s">
        <v>3583</v>
      </c>
      <c r="G976" s="272">
        <v>1</v>
      </c>
      <c r="H976" s="125" t="s">
        <v>4190</v>
      </c>
      <c r="I976" s="130" t="s">
        <v>3549</v>
      </c>
      <c r="J976" s="258">
        <v>3354</v>
      </c>
      <c r="K976" s="269"/>
      <c r="L976" s="310"/>
    </row>
    <row r="977" spans="2:12" ht="20.100000000000001" customHeight="1" x14ac:dyDescent="0.2">
      <c r="B977" s="11"/>
      <c r="C977" s="9" t="s">
        <v>90</v>
      </c>
      <c r="D977" s="11" t="s">
        <v>97</v>
      </c>
      <c r="E977" s="167" t="s">
        <v>98</v>
      </c>
      <c r="F977" s="12" t="s">
        <v>3584</v>
      </c>
      <c r="G977" s="25">
        <v>2</v>
      </c>
      <c r="H977" s="9" t="s">
        <v>3585</v>
      </c>
      <c r="I977" s="34" t="s">
        <v>3549</v>
      </c>
      <c r="J977" s="74">
        <v>3230</v>
      </c>
      <c r="K977" s="27"/>
      <c r="L977" s="43"/>
    </row>
    <row r="978" spans="2:12" ht="20.100000000000001" customHeight="1" x14ac:dyDescent="0.2">
      <c r="B978" s="11"/>
      <c r="C978" s="9" t="s">
        <v>90</v>
      </c>
      <c r="D978" s="169"/>
      <c r="E978" s="167" t="str">
        <f>E977</f>
        <v>KOTA TEGAL</v>
      </c>
      <c r="F978" s="12" t="s">
        <v>3586</v>
      </c>
      <c r="G978" s="25">
        <v>3</v>
      </c>
      <c r="H978" s="9" t="s">
        <v>3588</v>
      </c>
      <c r="I978" s="34" t="s">
        <v>3549</v>
      </c>
      <c r="J978" s="74">
        <v>1459</v>
      </c>
      <c r="K978" s="27"/>
      <c r="L978" s="43"/>
    </row>
    <row r="979" spans="2:12" ht="20.100000000000001" customHeight="1" thickBot="1" x14ac:dyDescent="0.25">
      <c r="B979" s="109"/>
      <c r="C979" s="121" t="s">
        <v>90</v>
      </c>
      <c r="D979" s="221"/>
      <c r="E979" s="186" t="str">
        <f>E978</f>
        <v>KOTA TEGAL</v>
      </c>
      <c r="F979" s="110" t="s">
        <v>3587</v>
      </c>
      <c r="G979" s="227">
        <v>4</v>
      </c>
      <c r="H979" s="121" t="s">
        <v>3589</v>
      </c>
      <c r="I979" s="93" t="s">
        <v>3549</v>
      </c>
      <c r="J979" s="75">
        <v>1758</v>
      </c>
      <c r="K979" s="46"/>
      <c r="L979" s="225"/>
    </row>
    <row r="980" spans="2:12" ht="20.100000000000001" customHeight="1" thickTop="1" x14ac:dyDescent="0.2">
      <c r="B980" s="182">
        <v>14</v>
      </c>
      <c r="C980" s="183" t="s">
        <v>3819</v>
      </c>
      <c r="D980" s="251"/>
      <c r="E980" s="183" t="s">
        <v>4136</v>
      </c>
      <c r="F980" s="183" t="s">
        <v>1765</v>
      </c>
      <c r="G980" s="182">
        <v>1</v>
      </c>
      <c r="H980" s="184" t="s">
        <v>3728</v>
      </c>
      <c r="I980" s="191" t="s">
        <v>3549</v>
      </c>
      <c r="J980" s="254">
        <v>20309</v>
      </c>
      <c r="K980" s="197"/>
      <c r="L980" s="182"/>
    </row>
    <row r="981" spans="2:12" ht="20.100000000000001" customHeight="1" x14ac:dyDescent="0.2">
      <c r="B981" s="40"/>
      <c r="C981" s="12" t="s">
        <v>3819</v>
      </c>
      <c r="D981" s="11"/>
      <c r="E981" s="12" t="str">
        <f>E980</f>
        <v>PROV. D.I. YOGYAKARTA</v>
      </c>
      <c r="F981" s="12" t="s">
        <v>1766</v>
      </c>
      <c r="G981" s="11">
        <v>2</v>
      </c>
      <c r="H981" s="9" t="s">
        <v>3729</v>
      </c>
      <c r="I981" s="34" t="s">
        <v>3549</v>
      </c>
      <c r="J981" s="74">
        <v>21760</v>
      </c>
      <c r="K981" s="10"/>
      <c r="L981" s="11"/>
    </row>
    <row r="982" spans="2:12" ht="20.100000000000001" customHeight="1" x14ac:dyDescent="0.2">
      <c r="B982" s="40"/>
      <c r="C982" s="12" t="s">
        <v>3819</v>
      </c>
      <c r="D982" s="11"/>
      <c r="E982" s="12" t="str">
        <f>E981</f>
        <v>PROV. D.I. YOGYAKARTA</v>
      </c>
      <c r="F982" s="12" t="s">
        <v>1766</v>
      </c>
      <c r="G982" s="11">
        <v>3</v>
      </c>
      <c r="H982" s="9" t="s">
        <v>3730</v>
      </c>
      <c r="I982" s="34" t="s">
        <v>3549</v>
      </c>
      <c r="J982" s="74">
        <v>19266</v>
      </c>
      <c r="K982" s="10"/>
      <c r="L982" s="11"/>
    </row>
    <row r="983" spans="2:12" ht="20.100000000000001" customHeight="1" x14ac:dyDescent="0.2">
      <c r="B983" s="40"/>
      <c r="C983" s="12" t="s">
        <v>3819</v>
      </c>
      <c r="D983" s="11"/>
      <c r="E983" s="12" t="str">
        <f>E982</f>
        <v>PROV. D.I. YOGYAKARTA</v>
      </c>
      <c r="F983" s="12" t="s">
        <v>1767</v>
      </c>
      <c r="G983" s="11">
        <v>4</v>
      </c>
      <c r="H983" s="9" t="s">
        <v>3731</v>
      </c>
      <c r="I983" s="34" t="s">
        <v>3551</v>
      </c>
      <c r="J983" s="74">
        <v>26089</v>
      </c>
      <c r="K983" s="10"/>
      <c r="L983" s="11"/>
    </row>
    <row r="984" spans="2:12" ht="20.100000000000001" customHeight="1" x14ac:dyDescent="0.2">
      <c r="B984" s="40"/>
      <c r="C984" s="12" t="s">
        <v>3819</v>
      </c>
      <c r="D984" s="11"/>
      <c r="E984" s="12" t="str">
        <f>E983</f>
        <v>PROV. D.I. YOGYAKARTA</v>
      </c>
      <c r="F984" s="12" t="s">
        <v>1768</v>
      </c>
      <c r="G984" s="11">
        <v>5</v>
      </c>
      <c r="H984" s="121" t="s">
        <v>3732</v>
      </c>
      <c r="I984" s="93" t="s">
        <v>3549</v>
      </c>
      <c r="J984" s="75">
        <v>28629</v>
      </c>
      <c r="K984" s="10"/>
      <c r="L984" s="11"/>
    </row>
    <row r="985" spans="2:12" ht="20.100000000000001" customHeight="1" thickBot="1" x14ac:dyDescent="0.25">
      <c r="B985" s="120"/>
      <c r="C985" s="110" t="s">
        <v>3819</v>
      </c>
      <c r="D985" s="109"/>
      <c r="E985" s="110" t="str">
        <f>E984</f>
        <v>PROV. D.I. YOGYAKARTA</v>
      </c>
      <c r="F985" s="110" t="s">
        <v>1769</v>
      </c>
      <c r="G985" s="109">
        <v>6</v>
      </c>
      <c r="H985" s="121" t="s">
        <v>4191</v>
      </c>
      <c r="I985" s="93" t="s">
        <v>3549</v>
      </c>
      <c r="J985" s="75">
        <v>20541</v>
      </c>
      <c r="K985" s="20"/>
      <c r="L985" s="109"/>
    </row>
    <row r="986" spans="2:12" ht="20.100000000000001" customHeight="1" thickTop="1" x14ac:dyDescent="0.2">
      <c r="B986" s="124"/>
      <c r="C986" s="126" t="s">
        <v>3819</v>
      </c>
      <c r="D986" s="124" t="s">
        <v>99</v>
      </c>
      <c r="E986" s="126" t="s">
        <v>3820</v>
      </c>
      <c r="F986" s="126" t="s">
        <v>1770</v>
      </c>
      <c r="G986" s="124">
        <v>1</v>
      </c>
      <c r="H986" s="125" t="s">
        <v>1775</v>
      </c>
      <c r="I986" s="130" t="s">
        <v>3551</v>
      </c>
      <c r="J986" s="258">
        <v>3332</v>
      </c>
      <c r="K986" s="129"/>
      <c r="L986" s="124"/>
    </row>
    <row r="987" spans="2:12" ht="20.100000000000001" customHeight="1" x14ac:dyDescent="0.2">
      <c r="B987" s="11"/>
      <c r="C987" s="12" t="s">
        <v>3819</v>
      </c>
      <c r="D987" s="11"/>
      <c r="E987" s="12" t="str">
        <f>E986</f>
        <v>KULON PROGO</v>
      </c>
      <c r="F987" s="12" t="s">
        <v>1771</v>
      </c>
      <c r="G987" s="11">
        <v>2</v>
      </c>
      <c r="H987" s="9" t="s">
        <v>1776</v>
      </c>
      <c r="I987" s="34" t="s">
        <v>3549</v>
      </c>
      <c r="J987" s="74">
        <v>1152</v>
      </c>
      <c r="K987" s="10"/>
      <c r="L987" s="11"/>
    </row>
    <row r="988" spans="2:12" ht="20.100000000000001" customHeight="1" x14ac:dyDescent="0.2">
      <c r="B988" s="11"/>
      <c r="C988" s="12" t="s">
        <v>3819</v>
      </c>
      <c r="D988" s="11"/>
      <c r="E988" s="12" t="str">
        <f>E987</f>
        <v>KULON PROGO</v>
      </c>
      <c r="F988" s="12" t="s">
        <v>1772</v>
      </c>
      <c r="G988" s="11">
        <v>3</v>
      </c>
      <c r="H988" s="9" t="s">
        <v>1777</v>
      </c>
      <c r="I988" s="34" t="s">
        <v>3549</v>
      </c>
      <c r="J988" s="74">
        <v>4030</v>
      </c>
      <c r="K988" s="10"/>
      <c r="L988" s="11"/>
    </row>
    <row r="989" spans="2:12" ht="20.100000000000001" customHeight="1" x14ac:dyDescent="0.2">
      <c r="B989" s="11"/>
      <c r="C989" s="12" t="s">
        <v>3819</v>
      </c>
      <c r="D989" s="11"/>
      <c r="E989" s="12" t="str">
        <f>E988</f>
        <v>KULON PROGO</v>
      </c>
      <c r="F989" s="12" t="s">
        <v>1773</v>
      </c>
      <c r="G989" s="11">
        <v>4</v>
      </c>
      <c r="H989" s="9" t="s">
        <v>1778</v>
      </c>
      <c r="I989" s="34" t="s">
        <v>3549</v>
      </c>
      <c r="J989" s="74">
        <v>3560</v>
      </c>
      <c r="K989" s="10"/>
      <c r="L989" s="11"/>
    </row>
    <row r="990" spans="2:12" ht="20.100000000000001" customHeight="1" thickBot="1" x14ac:dyDescent="0.25">
      <c r="B990" s="109"/>
      <c r="C990" s="110" t="s">
        <v>3819</v>
      </c>
      <c r="D990" s="109"/>
      <c r="E990" s="110" t="str">
        <f>E989</f>
        <v>KULON PROGO</v>
      </c>
      <c r="F990" s="110" t="s">
        <v>1774</v>
      </c>
      <c r="G990" s="109">
        <v>5</v>
      </c>
      <c r="H990" s="121" t="s">
        <v>1779</v>
      </c>
      <c r="I990" s="93" t="s">
        <v>3549</v>
      </c>
      <c r="J990" s="75">
        <v>2265</v>
      </c>
      <c r="K990" s="20"/>
      <c r="L990" s="109"/>
    </row>
    <row r="991" spans="2:12" ht="20.100000000000001" customHeight="1" thickTop="1" x14ac:dyDescent="0.2">
      <c r="B991" s="124"/>
      <c r="C991" s="126" t="s">
        <v>3819</v>
      </c>
      <c r="D991" s="124" t="s">
        <v>100</v>
      </c>
      <c r="E991" s="126" t="s">
        <v>3821</v>
      </c>
      <c r="F991" s="126" t="s">
        <v>1780</v>
      </c>
      <c r="G991" s="124">
        <v>1</v>
      </c>
      <c r="H991" s="125" t="s">
        <v>1786</v>
      </c>
      <c r="I991" s="130" t="s">
        <v>3549</v>
      </c>
      <c r="J991" s="258">
        <v>9029</v>
      </c>
      <c r="K991" s="129"/>
      <c r="L991" s="124"/>
    </row>
    <row r="992" spans="2:12" ht="20.100000000000001" customHeight="1" x14ac:dyDescent="0.2">
      <c r="B992" s="11"/>
      <c r="C992" s="12" t="s">
        <v>3819</v>
      </c>
      <c r="D992" s="11"/>
      <c r="E992" s="12" t="str">
        <f t="shared" ref="E992:E997" si="47">E991</f>
        <v>BANTUL</v>
      </c>
      <c r="F992" s="12" t="s">
        <v>1781</v>
      </c>
      <c r="G992" s="11">
        <v>2</v>
      </c>
      <c r="H992" s="9" t="s">
        <v>1787</v>
      </c>
      <c r="I992" s="34" t="s">
        <v>3549</v>
      </c>
      <c r="J992" s="74">
        <v>8534</v>
      </c>
      <c r="K992" s="10"/>
      <c r="L992" s="11"/>
    </row>
    <row r="993" spans="2:12" ht="20.100000000000001" customHeight="1" x14ac:dyDescent="0.2">
      <c r="B993" s="11"/>
      <c r="C993" s="12" t="s">
        <v>3819</v>
      </c>
      <c r="D993" s="11"/>
      <c r="E993" s="12" t="str">
        <f t="shared" si="47"/>
        <v>BANTUL</v>
      </c>
      <c r="F993" s="12" t="s">
        <v>1782</v>
      </c>
      <c r="G993" s="11">
        <v>3</v>
      </c>
      <c r="H993" s="9" t="s">
        <v>1788</v>
      </c>
      <c r="I993" s="34" t="s">
        <v>3549</v>
      </c>
      <c r="J993" s="74">
        <v>4572</v>
      </c>
      <c r="K993" s="10"/>
      <c r="L993" s="11"/>
    </row>
    <row r="994" spans="2:12" ht="20.100000000000001" customHeight="1" x14ac:dyDescent="0.2">
      <c r="B994" s="11"/>
      <c r="C994" s="12" t="s">
        <v>3819</v>
      </c>
      <c r="D994" s="11"/>
      <c r="E994" s="12" t="str">
        <f t="shared" si="47"/>
        <v>BANTUL</v>
      </c>
      <c r="F994" s="12" t="s">
        <v>1783</v>
      </c>
      <c r="G994" s="11">
        <v>4</v>
      </c>
      <c r="H994" s="9" t="s">
        <v>1789</v>
      </c>
      <c r="I994" s="34" t="s">
        <v>3549</v>
      </c>
      <c r="J994" s="74">
        <v>5716</v>
      </c>
      <c r="K994" s="10"/>
      <c r="L994" s="11"/>
    </row>
    <row r="995" spans="2:12" ht="20.100000000000001" customHeight="1" x14ac:dyDescent="0.2">
      <c r="B995" s="11"/>
      <c r="C995" s="12" t="s">
        <v>3819</v>
      </c>
      <c r="D995" s="11"/>
      <c r="E995" s="12" t="str">
        <f t="shared" si="47"/>
        <v>BANTUL</v>
      </c>
      <c r="F995" s="12" t="s">
        <v>1783</v>
      </c>
      <c r="G995" s="11">
        <v>5</v>
      </c>
      <c r="H995" s="9" t="s">
        <v>1790</v>
      </c>
      <c r="I995" s="34" t="s">
        <v>3549</v>
      </c>
      <c r="J995" s="74">
        <v>5037</v>
      </c>
      <c r="K995" s="10"/>
      <c r="L995" s="11"/>
    </row>
    <row r="996" spans="2:12" ht="20.100000000000001" customHeight="1" x14ac:dyDescent="0.2">
      <c r="B996" s="11"/>
      <c r="C996" s="12" t="s">
        <v>3819</v>
      </c>
      <c r="D996" s="11"/>
      <c r="E996" s="12" t="str">
        <f t="shared" si="47"/>
        <v>BANTUL</v>
      </c>
      <c r="F996" s="12" t="s">
        <v>1784</v>
      </c>
      <c r="G996" s="11">
        <v>6</v>
      </c>
      <c r="H996" s="9" t="s">
        <v>1791</v>
      </c>
      <c r="I996" s="34" t="s">
        <v>3549</v>
      </c>
      <c r="J996" s="74">
        <v>5281</v>
      </c>
      <c r="K996" s="10"/>
      <c r="L996" s="11"/>
    </row>
    <row r="997" spans="2:12" ht="20.100000000000001" customHeight="1" thickBot="1" x14ac:dyDescent="0.25">
      <c r="B997" s="109"/>
      <c r="C997" s="110" t="s">
        <v>3819</v>
      </c>
      <c r="D997" s="109"/>
      <c r="E997" s="110" t="str">
        <f t="shared" si="47"/>
        <v>BANTUL</v>
      </c>
      <c r="F997" s="110" t="s">
        <v>1785</v>
      </c>
      <c r="G997" s="109">
        <v>7</v>
      </c>
      <c r="H997" s="121" t="s">
        <v>1792</v>
      </c>
      <c r="I997" s="93" t="s">
        <v>3549</v>
      </c>
      <c r="J997" s="75">
        <v>5513</v>
      </c>
      <c r="K997" s="20"/>
      <c r="L997" s="109"/>
    </row>
    <row r="998" spans="2:12" ht="20.100000000000001" customHeight="1" thickTop="1" x14ac:dyDescent="0.2">
      <c r="B998" s="124"/>
      <c r="C998" s="126" t="s">
        <v>3819</v>
      </c>
      <c r="D998" s="124" t="s">
        <v>101</v>
      </c>
      <c r="E998" s="126" t="s">
        <v>3822</v>
      </c>
      <c r="F998" s="126" t="s">
        <v>1793</v>
      </c>
      <c r="G998" s="124">
        <v>1</v>
      </c>
      <c r="H998" s="125" t="s">
        <v>1797</v>
      </c>
      <c r="I998" s="130" t="s">
        <v>3549</v>
      </c>
      <c r="J998" s="258">
        <v>9190</v>
      </c>
      <c r="K998" s="129"/>
      <c r="L998" s="124"/>
    </row>
    <row r="999" spans="2:12" ht="20.100000000000001" customHeight="1" x14ac:dyDescent="0.2">
      <c r="B999" s="11"/>
      <c r="C999" s="12" t="s">
        <v>3819</v>
      </c>
      <c r="D999" s="11"/>
      <c r="E999" s="12" t="str">
        <f>E998</f>
        <v>GUNUNG KIDUL</v>
      </c>
      <c r="F999" s="12" t="s">
        <v>1793</v>
      </c>
      <c r="G999" s="11">
        <v>2</v>
      </c>
      <c r="H999" s="9" t="s">
        <v>1798</v>
      </c>
      <c r="I999" s="34" t="s">
        <v>3549</v>
      </c>
      <c r="J999" s="74">
        <v>3727</v>
      </c>
      <c r="K999" s="10"/>
      <c r="L999" s="11"/>
    </row>
    <row r="1000" spans="2:12" ht="20.100000000000001" customHeight="1" x14ac:dyDescent="0.2">
      <c r="B1000" s="11"/>
      <c r="C1000" s="12" t="s">
        <v>3819</v>
      </c>
      <c r="D1000" s="11"/>
      <c r="E1000" s="12" t="str">
        <f>E999</f>
        <v>GUNUNG KIDUL</v>
      </c>
      <c r="F1000" s="12" t="s">
        <v>1794</v>
      </c>
      <c r="G1000" s="11">
        <v>4</v>
      </c>
      <c r="H1000" s="9" t="s">
        <v>1799</v>
      </c>
      <c r="I1000" s="34" t="s">
        <v>3551</v>
      </c>
      <c r="J1000" s="74">
        <v>4970</v>
      </c>
      <c r="K1000" s="10"/>
      <c r="L1000" s="11"/>
    </row>
    <row r="1001" spans="2:12" ht="20.100000000000001" customHeight="1" x14ac:dyDescent="0.2">
      <c r="B1001" s="11"/>
      <c r="C1001" s="12" t="s">
        <v>3819</v>
      </c>
      <c r="D1001" s="11"/>
      <c r="E1001" s="12" t="str">
        <f>E1000</f>
        <v>GUNUNG KIDUL</v>
      </c>
      <c r="F1001" s="12" t="s">
        <v>1795</v>
      </c>
      <c r="G1001" s="11">
        <v>5</v>
      </c>
      <c r="H1001" s="9" t="s">
        <v>1800</v>
      </c>
      <c r="I1001" s="34" t="s">
        <v>3549</v>
      </c>
      <c r="J1001" s="74">
        <v>6990</v>
      </c>
      <c r="K1001" s="10"/>
      <c r="L1001" s="11"/>
    </row>
    <row r="1002" spans="2:12" ht="20.100000000000001" customHeight="1" x14ac:dyDescent="0.2">
      <c r="B1002" s="11"/>
      <c r="C1002" s="12" t="s">
        <v>3819</v>
      </c>
      <c r="D1002" s="11"/>
      <c r="E1002" s="12" t="str">
        <f>E1001</f>
        <v>GUNUNG KIDUL</v>
      </c>
      <c r="F1002" s="110" t="s">
        <v>1795</v>
      </c>
      <c r="G1002" s="109">
        <v>6</v>
      </c>
      <c r="H1002" s="121" t="s">
        <v>4192</v>
      </c>
      <c r="I1002" s="93" t="s">
        <v>3549</v>
      </c>
      <c r="J1002" s="75">
        <v>3561</v>
      </c>
      <c r="K1002" s="10"/>
      <c r="L1002" s="11"/>
    </row>
    <row r="1003" spans="2:12" ht="20.100000000000001" customHeight="1" thickBot="1" x14ac:dyDescent="0.25">
      <c r="B1003" s="109"/>
      <c r="C1003" s="110" t="s">
        <v>3819</v>
      </c>
      <c r="D1003" s="109"/>
      <c r="E1003" s="110" t="str">
        <f>E1002</f>
        <v>GUNUNG KIDUL</v>
      </c>
      <c r="F1003" s="110" t="s">
        <v>1796</v>
      </c>
      <c r="G1003" s="109">
        <v>6</v>
      </c>
      <c r="H1003" s="121" t="s">
        <v>1801</v>
      </c>
      <c r="I1003" s="93" t="s">
        <v>3551</v>
      </c>
      <c r="J1003" s="75">
        <v>5494</v>
      </c>
      <c r="K1003" s="20"/>
      <c r="L1003" s="109"/>
    </row>
    <row r="1004" spans="2:12" ht="20.100000000000001" customHeight="1" thickTop="1" x14ac:dyDescent="0.2">
      <c r="B1004" s="124"/>
      <c r="C1004" s="126" t="s">
        <v>3819</v>
      </c>
      <c r="D1004" s="124" t="s">
        <v>102</v>
      </c>
      <c r="E1004" s="126" t="s">
        <v>3823</v>
      </c>
      <c r="F1004" s="126" t="s">
        <v>1802</v>
      </c>
      <c r="G1004" s="124">
        <v>1</v>
      </c>
      <c r="H1004" s="125" t="s">
        <v>1808</v>
      </c>
      <c r="I1004" s="130" t="s">
        <v>3549</v>
      </c>
      <c r="J1004" s="258">
        <v>8338</v>
      </c>
      <c r="K1004" s="129"/>
      <c r="L1004" s="124"/>
    </row>
    <row r="1005" spans="2:12" ht="20.100000000000001" customHeight="1" x14ac:dyDescent="0.2">
      <c r="B1005" s="11"/>
      <c r="C1005" s="12" t="s">
        <v>3819</v>
      </c>
      <c r="D1005" s="11"/>
      <c r="E1005" s="12" t="str">
        <f t="shared" ref="E1005:E1010" si="48">E1004</f>
        <v>SLEMAN</v>
      </c>
      <c r="F1005" s="12" t="s">
        <v>1803</v>
      </c>
      <c r="G1005" s="11">
        <v>2</v>
      </c>
      <c r="H1005" s="9" t="s">
        <v>1809</v>
      </c>
      <c r="I1005" s="34" t="s">
        <v>3551</v>
      </c>
      <c r="J1005" s="74">
        <v>10080</v>
      </c>
      <c r="K1005" s="10"/>
      <c r="L1005" s="11"/>
    </row>
    <row r="1006" spans="2:12" ht="20.100000000000001" customHeight="1" x14ac:dyDescent="0.2">
      <c r="B1006" s="11"/>
      <c r="C1006" s="12" t="s">
        <v>3819</v>
      </c>
      <c r="D1006" s="11"/>
      <c r="E1006" s="12" t="str">
        <f t="shared" si="48"/>
        <v>SLEMAN</v>
      </c>
      <c r="F1006" s="12" t="s">
        <v>1804</v>
      </c>
      <c r="G1006" s="11">
        <v>3</v>
      </c>
      <c r="H1006" s="9" t="s">
        <v>1810</v>
      </c>
      <c r="I1006" s="34" t="s">
        <v>3549</v>
      </c>
      <c r="J1006" s="74">
        <v>4511</v>
      </c>
      <c r="K1006" s="10"/>
      <c r="L1006" s="11"/>
    </row>
    <row r="1007" spans="2:12" ht="20.100000000000001" customHeight="1" x14ac:dyDescent="0.2">
      <c r="B1007" s="11"/>
      <c r="C1007" s="12" t="s">
        <v>3819</v>
      </c>
      <c r="D1007" s="11"/>
      <c r="E1007" s="12" t="str">
        <f t="shared" si="48"/>
        <v>SLEMAN</v>
      </c>
      <c r="F1007" s="12" t="s">
        <v>1804</v>
      </c>
      <c r="G1007" s="11">
        <v>4</v>
      </c>
      <c r="H1007" s="9" t="s">
        <v>1811</v>
      </c>
      <c r="I1007" s="34" t="s">
        <v>3549</v>
      </c>
      <c r="J1007" s="74">
        <v>4446</v>
      </c>
      <c r="K1007" s="10"/>
      <c r="L1007" s="11"/>
    </row>
    <row r="1008" spans="2:12" ht="20.100000000000001" customHeight="1" x14ac:dyDescent="0.2">
      <c r="B1008" s="11"/>
      <c r="C1008" s="12" t="s">
        <v>3819</v>
      </c>
      <c r="D1008" s="11"/>
      <c r="E1008" s="12" t="str">
        <f t="shared" si="48"/>
        <v>SLEMAN</v>
      </c>
      <c r="F1008" s="12" t="s">
        <v>1805</v>
      </c>
      <c r="G1008" s="11">
        <v>5</v>
      </c>
      <c r="H1008" s="9" t="s">
        <v>1812</v>
      </c>
      <c r="I1008" s="34" t="s">
        <v>3549</v>
      </c>
      <c r="J1008" s="74">
        <v>7719</v>
      </c>
      <c r="K1008" s="10"/>
      <c r="L1008" s="11"/>
    </row>
    <row r="1009" spans="2:12" ht="20.100000000000001" customHeight="1" x14ac:dyDescent="0.2">
      <c r="B1009" s="11"/>
      <c r="C1009" s="12" t="s">
        <v>3819</v>
      </c>
      <c r="D1009" s="11"/>
      <c r="E1009" s="12" t="str">
        <f t="shared" si="48"/>
        <v>SLEMAN</v>
      </c>
      <c r="F1009" s="12" t="s">
        <v>1806</v>
      </c>
      <c r="G1009" s="11">
        <v>6</v>
      </c>
      <c r="H1009" s="9" t="s">
        <v>1813</v>
      </c>
      <c r="I1009" s="34" t="s">
        <v>3549</v>
      </c>
      <c r="J1009" s="74">
        <v>5376</v>
      </c>
      <c r="K1009" s="10"/>
      <c r="L1009" s="11"/>
    </row>
    <row r="1010" spans="2:12" ht="20.100000000000001" customHeight="1" thickBot="1" x14ac:dyDescent="0.25">
      <c r="B1010" s="109"/>
      <c r="C1010" s="110" t="s">
        <v>3819</v>
      </c>
      <c r="D1010" s="109"/>
      <c r="E1010" s="110" t="str">
        <f t="shared" si="48"/>
        <v>SLEMAN</v>
      </c>
      <c r="F1010" s="110" t="s">
        <v>1807</v>
      </c>
      <c r="G1010" s="109">
        <v>7</v>
      </c>
      <c r="H1010" s="121" t="s">
        <v>3590</v>
      </c>
      <c r="I1010" s="93" t="s">
        <v>3549</v>
      </c>
      <c r="J1010" s="75">
        <v>7191</v>
      </c>
      <c r="K1010" s="20"/>
      <c r="L1010" s="109"/>
    </row>
    <row r="1011" spans="2:12" ht="20.100000000000001" customHeight="1" thickTop="1" x14ac:dyDescent="0.2">
      <c r="B1011" s="124"/>
      <c r="C1011" s="126" t="s">
        <v>3819</v>
      </c>
      <c r="D1011" s="124" t="s">
        <v>103</v>
      </c>
      <c r="E1011" s="125" t="s">
        <v>3824</v>
      </c>
      <c r="F1011" s="125" t="s">
        <v>1814</v>
      </c>
      <c r="G1011" s="124">
        <v>1</v>
      </c>
      <c r="H1011" s="125" t="s">
        <v>3591</v>
      </c>
      <c r="I1011" s="130" t="s">
        <v>3549</v>
      </c>
      <c r="J1011" s="258">
        <v>4572</v>
      </c>
      <c r="K1011" s="129"/>
      <c r="L1011" s="124"/>
    </row>
    <row r="1012" spans="2:12" ht="20.100000000000001" customHeight="1" thickBot="1" x14ac:dyDescent="0.25">
      <c r="B1012" s="109"/>
      <c r="C1012" s="110" t="s">
        <v>3819</v>
      </c>
      <c r="D1012" s="109"/>
      <c r="E1012" s="121" t="str">
        <f>E1011</f>
        <v>KOTA YOGYAKARTA</v>
      </c>
      <c r="F1012" s="121" t="s">
        <v>1815</v>
      </c>
      <c r="G1012" s="109">
        <v>2</v>
      </c>
      <c r="H1012" s="121" t="s">
        <v>1816</v>
      </c>
      <c r="I1012" s="93" t="s">
        <v>3549</v>
      </c>
      <c r="J1012" s="75">
        <v>1032</v>
      </c>
      <c r="K1012" s="20"/>
      <c r="L1012" s="109"/>
    </row>
    <row r="1013" spans="2:12" ht="20.100000000000001" customHeight="1" thickTop="1" x14ac:dyDescent="0.2">
      <c r="B1013" s="182">
        <v>15</v>
      </c>
      <c r="C1013" s="250" t="s">
        <v>104</v>
      </c>
      <c r="D1013" s="251"/>
      <c r="E1013" s="303" t="s">
        <v>3863</v>
      </c>
      <c r="F1013" s="183" t="s">
        <v>1817</v>
      </c>
      <c r="G1013" s="182">
        <v>1</v>
      </c>
      <c r="H1013" s="184" t="s">
        <v>1818</v>
      </c>
      <c r="I1013" s="191" t="s">
        <v>3549</v>
      </c>
      <c r="J1013" s="254">
        <v>60951</v>
      </c>
      <c r="K1013" s="300"/>
      <c r="L1013" s="296"/>
    </row>
    <row r="1014" spans="2:12" ht="20.100000000000001" customHeight="1" x14ac:dyDescent="0.2">
      <c r="B1014" s="40"/>
      <c r="C1014" s="173" t="s">
        <v>104</v>
      </c>
      <c r="D1014" s="11"/>
      <c r="E1014" s="12" t="str">
        <f t="shared" ref="E1014:E1039" si="49">E1013</f>
        <v>PROV. JAWA TIMUR</v>
      </c>
      <c r="F1014" s="12" t="s">
        <v>1819</v>
      </c>
      <c r="G1014" s="28">
        <v>2</v>
      </c>
      <c r="H1014" s="9" t="s">
        <v>1821</v>
      </c>
      <c r="I1014" s="34" t="s">
        <v>3551</v>
      </c>
      <c r="J1014" s="74">
        <v>118040</v>
      </c>
      <c r="K1014" s="15"/>
      <c r="L1014" s="41"/>
    </row>
    <row r="1015" spans="2:12" ht="20.100000000000001" customHeight="1" x14ac:dyDescent="0.2">
      <c r="B1015" s="40"/>
      <c r="C1015" s="173" t="s">
        <v>104</v>
      </c>
      <c r="D1015" s="11"/>
      <c r="E1015" s="12" t="str">
        <f t="shared" si="49"/>
        <v>PROV. JAWA TIMUR</v>
      </c>
      <c r="F1015" s="12" t="s">
        <v>1819</v>
      </c>
      <c r="G1015" s="11">
        <v>3</v>
      </c>
      <c r="H1015" s="9" t="s">
        <v>1822</v>
      </c>
      <c r="I1015" s="34" t="s">
        <v>3551</v>
      </c>
      <c r="J1015" s="74">
        <v>56288</v>
      </c>
      <c r="K1015" s="15"/>
      <c r="L1015" s="41"/>
    </row>
    <row r="1016" spans="2:12" ht="20.100000000000001" customHeight="1" x14ac:dyDescent="0.2">
      <c r="B1016" s="40"/>
      <c r="C1016" s="173" t="s">
        <v>104</v>
      </c>
      <c r="D1016" s="11"/>
      <c r="E1016" s="12" t="str">
        <f t="shared" si="49"/>
        <v>PROV. JAWA TIMUR</v>
      </c>
      <c r="F1016" s="12" t="s">
        <v>1820</v>
      </c>
      <c r="G1016" s="28">
        <v>4</v>
      </c>
      <c r="H1016" s="9" t="s">
        <v>1824</v>
      </c>
      <c r="I1016" s="34" t="s">
        <v>3551</v>
      </c>
      <c r="J1016" s="74">
        <v>98654</v>
      </c>
      <c r="K1016" s="15"/>
      <c r="L1016" s="31"/>
    </row>
    <row r="1017" spans="2:12" ht="20.100000000000001" customHeight="1" x14ac:dyDescent="0.2">
      <c r="B1017" s="40"/>
      <c r="C1017" s="173" t="s">
        <v>104</v>
      </c>
      <c r="D1017" s="11"/>
      <c r="E1017" s="12" t="str">
        <f t="shared" si="49"/>
        <v>PROV. JAWA TIMUR</v>
      </c>
      <c r="F1017" s="12" t="s">
        <v>1820</v>
      </c>
      <c r="G1017" s="11">
        <v>5</v>
      </c>
      <c r="H1017" s="9" t="s">
        <v>1825</v>
      </c>
      <c r="I1017" s="34" t="s">
        <v>3549</v>
      </c>
      <c r="J1017" s="74">
        <v>86734</v>
      </c>
      <c r="K1017" s="15"/>
      <c r="L1017" s="31"/>
    </row>
    <row r="1018" spans="2:12" ht="20.100000000000001" customHeight="1" x14ac:dyDescent="0.2">
      <c r="B1018" s="40"/>
      <c r="C1018" s="173" t="s">
        <v>104</v>
      </c>
      <c r="D1018" s="11"/>
      <c r="E1018" s="12" t="str">
        <f t="shared" si="49"/>
        <v>PROV. JAWA TIMUR</v>
      </c>
      <c r="F1018" s="12" t="s">
        <v>1823</v>
      </c>
      <c r="G1018" s="28">
        <v>6</v>
      </c>
      <c r="H1018" s="9" t="s">
        <v>1828</v>
      </c>
      <c r="I1018" s="34" t="s">
        <v>3551</v>
      </c>
      <c r="J1018" s="74">
        <v>113041</v>
      </c>
      <c r="K1018" s="15"/>
      <c r="L1018" s="31"/>
    </row>
    <row r="1019" spans="2:12" ht="20.100000000000001" customHeight="1" x14ac:dyDescent="0.2">
      <c r="B1019" s="40"/>
      <c r="C1019" s="173" t="s">
        <v>104</v>
      </c>
      <c r="D1019" s="11"/>
      <c r="E1019" s="12" t="str">
        <f t="shared" si="49"/>
        <v>PROV. JAWA TIMUR</v>
      </c>
      <c r="F1019" s="12" t="s">
        <v>1823</v>
      </c>
      <c r="G1019" s="11">
        <v>7</v>
      </c>
      <c r="H1019" s="9" t="s">
        <v>1829</v>
      </c>
      <c r="I1019" s="34" t="s">
        <v>3549</v>
      </c>
      <c r="J1019" s="74">
        <v>100311</v>
      </c>
      <c r="K1019" s="15"/>
      <c r="L1019" s="31"/>
    </row>
    <row r="1020" spans="2:12" ht="20.100000000000001" customHeight="1" x14ac:dyDescent="0.2">
      <c r="B1020" s="40"/>
      <c r="C1020" s="173" t="s">
        <v>104</v>
      </c>
      <c r="D1020" s="11"/>
      <c r="E1020" s="12" t="str">
        <f t="shared" si="49"/>
        <v>PROV. JAWA TIMUR</v>
      </c>
      <c r="F1020" s="12" t="s">
        <v>1823</v>
      </c>
      <c r="G1020" s="28">
        <v>8</v>
      </c>
      <c r="H1020" s="9" t="s">
        <v>1830</v>
      </c>
      <c r="I1020" s="34" t="s">
        <v>3549</v>
      </c>
      <c r="J1020" s="74">
        <v>79362</v>
      </c>
      <c r="K1020" s="15"/>
      <c r="L1020" s="31"/>
    </row>
    <row r="1021" spans="2:12" ht="20.100000000000001" customHeight="1" x14ac:dyDescent="0.2">
      <c r="B1021" s="40"/>
      <c r="C1021" s="173" t="s">
        <v>104</v>
      </c>
      <c r="D1021" s="11"/>
      <c r="E1021" s="12" t="str">
        <f t="shared" si="49"/>
        <v>PROV. JAWA TIMUR</v>
      </c>
      <c r="F1021" s="12" t="s">
        <v>1826</v>
      </c>
      <c r="G1021" s="11">
        <v>9</v>
      </c>
      <c r="H1021" s="9" t="s">
        <v>1831</v>
      </c>
      <c r="I1021" s="34" t="s">
        <v>3549</v>
      </c>
      <c r="J1021" s="74">
        <v>73478</v>
      </c>
      <c r="K1021" s="15"/>
      <c r="L1021" s="31"/>
    </row>
    <row r="1022" spans="2:12" ht="20.100000000000001" customHeight="1" x14ac:dyDescent="0.2">
      <c r="B1022" s="40"/>
      <c r="C1022" s="173" t="s">
        <v>104</v>
      </c>
      <c r="D1022" s="11"/>
      <c r="E1022" s="12" t="str">
        <f t="shared" si="49"/>
        <v>PROV. JAWA TIMUR</v>
      </c>
      <c r="F1022" s="12" t="s">
        <v>1826</v>
      </c>
      <c r="G1022" s="28">
        <v>10</v>
      </c>
      <c r="H1022" s="9" t="s">
        <v>1832</v>
      </c>
      <c r="I1022" s="34" t="s">
        <v>3551</v>
      </c>
      <c r="J1022" s="74">
        <v>63844</v>
      </c>
      <c r="K1022" s="15"/>
      <c r="L1022" s="31"/>
    </row>
    <row r="1023" spans="2:12" ht="20.100000000000001" customHeight="1" x14ac:dyDescent="0.2">
      <c r="B1023" s="40"/>
      <c r="C1023" s="173" t="s">
        <v>104</v>
      </c>
      <c r="D1023" s="11"/>
      <c r="E1023" s="12" t="str">
        <f t="shared" si="49"/>
        <v>PROV. JAWA TIMUR</v>
      </c>
      <c r="F1023" s="12" t="s">
        <v>1827</v>
      </c>
      <c r="G1023" s="11">
        <v>11</v>
      </c>
      <c r="H1023" s="9" t="s">
        <v>1834</v>
      </c>
      <c r="I1023" s="34" t="s">
        <v>3551</v>
      </c>
      <c r="J1023" s="74">
        <v>98300</v>
      </c>
      <c r="K1023" s="15"/>
      <c r="L1023" s="31"/>
    </row>
    <row r="1024" spans="2:12" ht="20.100000000000001" customHeight="1" x14ac:dyDescent="0.2">
      <c r="B1024" s="40"/>
      <c r="C1024" s="173" t="s">
        <v>104</v>
      </c>
      <c r="D1024" s="11"/>
      <c r="E1024" s="12" t="str">
        <f t="shared" si="49"/>
        <v>PROV. JAWA TIMUR</v>
      </c>
      <c r="F1024" s="12" t="s">
        <v>1827</v>
      </c>
      <c r="G1024" s="28">
        <v>12</v>
      </c>
      <c r="H1024" s="9" t="s">
        <v>1835</v>
      </c>
      <c r="I1024" s="34" t="s">
        <v>3551</v>
      </c>
      <c r="J1024" s="74">
        <v>82771</v>
      </c>
      <c r="K1024" s="15"/>
      <c r="L1024" s="31"/>
    </row>
    <row r="1025" spans="2:12" ht="20.100000000000001" customHeight="1" x14ac:dyDescent="0.2">
      <c r="B1025" s="40"/>
      <c r="C1025" s="173" t="s">
        <v>104</v>
      </c>
      <c r="D1025" s="11"/>
      <c r="E1025" s="12" t="str">
        <f t="shared" si="49"/>
        <v>PROV. JAWA TIMUR</v>
      </c>
      <c r="F1025" s="12" t="s">
        <v>1833</v>
      </c>
      <c r="G1025" s="11">
        <v>13</v>
      </c>
      <c r="H1025" s="9" t="s">
        <v>1837</v>
      </c>
      <c r="I1025" s="34" t="s">
        <v>3549</v>
      </c>
      <c r="J1025" s="74">
        <v>80265</v>
      </c>
      <c r="K1025" s="15"/>
      <c r="L1025" s="31"/>
    </row>
    <row r="1026" spans="2:12" ht="20.100000000000001" customHeight="1" x14ac:dyDescent="0.2">
      <c r="B1026" s="40"/>
      <c r="C1026" s="173" t="s">
        <v>104</v>
      </c>
      <c r="D1026" s="11"/>
      <c r="E1026" s="12" t="str">
        <f t="shared" si="49"/>
        <v>PROV. JAWA TIMUR</v>
      </c>
      <c r="F1026" s="12" t="s">
        <v>1833</v>
      </c>
      <c r="G1026" s="28">
        <v>14</v>
      </c>
      <c r="H1026" s="9" t="s">
        <v>1838</v>
      </c>
      <c r="I1026" s="34" t="s">
        <v>3551</v>
      </c>
      <c r="J1026" s="74">
        <v>63522</v>
      </c>
      <c r="K1026" s="15"/>
      <c r="L1026" s="31"/>
    </row>
    <row r="1027" spans="2:12" ht="20.100000000000001" customHeight="1" x14ac:dyDescent="0.2">
      <c r="B1027" s="40"/>
      <c r="C1027" s="173" t="s">
        <v>104</v>
      </c>
      <c r="D1027" s="11"/>
      <c r="E1027" s="12" t="str">
        <f t="shared" si="49"/>
        <v>PROV. JAWA TIMUR</v>
      </c>
      <c r="F1027" s="12" t="s">
        <v>1836</v>
      </c>
      <c r="G1027" s="11">
        <v>15</v>
      </c>
      <c r="H1027" s="9" t="s">
        <v>1840</v>
      </c>
      <c r="I1027" s="34" t="s">
        <v>3549</v>
      </c>
      <c r="J1027" s="74">
        <v>54443</v>
      </c>
      <c r="K1027" s="15"/>
      <c r="L1027" s="31"/>
    </row>
    <row r="1028" spans="2:12" ht="20.100000000000001" customHeight="1" x14ac:dyDescent="0.2">
      <c r="B1028" s="40"/>
      <c r="C1028" s="173" t="s">
        <v>104</v>
      </c>
      <c r="D1028" s="11"/>
      <c r="E1028" s="12" t="str">
        <f t="shared" si="49"/>
        <v>PROV. JAWA TIMUR</v>
      </c>
      <c r="F1028" s="12" t="s">
        <v>1839</v>
      </c>
      <c r="G1028" s="28">
        <v>16</v>
      </c>
      <c r="H1028" s="9" t="s">
        <v>1842</v>
      </c>
      <c r="I1028" s="34" t="s">
        <v>3551</v>
      </c>
      <c r="J1028" s="74">
        <v>61087</v>
      </c>
      <c r="K1028" s="15"/>
      <c r="L1028" s="31"/>
    </row>
    <row r="1029" spans="2:12" ht="20.100000000000001" customHeight="1" x14ac:dyDescent="0.2">
      <c r="B1029" s="40"/>
      <c r="C1029" s="173" t="s">
        <v>104</v>
      </c>
      <c r="D1029" s="11"/>
      <c r="E1029" s="12" t="str">
        <f t="shared" si="49"/>
        <v>PROV. JAWA TIMUR</v>
      </c>
      <c r="F1029" s="12" t="s">
        <v>1839</v>
      </c>
      <c r="G1029" s="11">
        <v>17</v>
      </c>
      <c r="H1029" s="9" t="s">
        <v>4243</v>
      </c>
      <c r="I1029" s="34" t="s">
        <v>3549</v>
      </c>
      <c r="J1029" s="74">
        <v>52470</v>
      </c>
      <c r="K1029" s="15"/>
      <c r="L1029" s="31"/>
    </row>
    <row r="1030" spans="2:12" ht="20.100000000000001" customHeight="1" x14ac:dyDescent="0.2">
      <c r="B1030" s="40"/>
      <c r="C1030" s="173" t="s">
        <v>104</v>
      </c>
      <c r="D1030" s="11"/>
      <c r="E1030" s="12" t="str">
        <f t="shared" si="49"/>
        <v>PROV. JAWA TIMUR</v>
      </c>
      <c r="F1030" s="12" t="s">
        <v>1841</v>
      </c>
      <c r="G1030" s="28">
        <v>18</v>
      </c>
      <c r="H1030" s="9" t="s">
        <v>1844</v>
      </c>
      <c r="I1030" s="34" t="s">
        <v>3549</v>
      </c>
      <c r="J1030" s="74">
        <v>97387</v>
      </c>
      <c r="K1030" s="15"/>
      <c r="L1030" s="31"/>
    </row>
    <row r="1031" spans="2:12" ht="20.100000000000001" customHeight="1" x14ac:dyDescent="0.2">
      <c r="B1031" s="40"/>
      <c r="C1031" s="173" t="s">
        <v>104</v>
      </c>
      <c r="D1031" s="11"/>
      <c r="E1031" s="12" t="str">
        <f t="shared" si="49"/>
        <v>PROV. JAWA TIMUR</v>
      </c>
      <c r="F1031" s="12" t="s">
        <v>1841</v>
      </c>
      <c r="G1031" s="11">
        <v>19</v>
      </c>
      <c r="H1031" s="9" t="s">
        <v>1845</v>
      </c>
      <c r="I1031" s="34" t="s">
        <v>3549</v>
      </c>
      <c r="J1031" s="74">
        <v>64748</v>
      </c>
      <c r="K1031" s="15"/>
      <c r="L1031" s="31"/>
    </row>
    <row r="1032" spans="2:12" ht="20.100000000000001" customHeight="1" x14ac:dyDescent="0.2">
      <c r="B1032" s="40"/>
      <c r="C1032" s="173" t="s">
        <v>104</v>
      </c>
      <c r="D1032" s="11"/>
      <c r="E1032" s="12" t="str">
        <f t="shared" si="49"/>
        <v>PROV. JAWA TIMUR</v>
      </c>
      <c r="F1032" s="12" t="s">
        <v>1843</v>
      </c>
      <c r="G1032" s="28">
        <v>20</v>
      </c>
      <c r="H1032" s="9" t="s">
        <v>1847</v>
      </c>
      <c r="I1032" s="34" t="s">
        <v>3549</v>
      </c>
      <c r="J1032" s="74">
        <v>96284</v>
      </c>
      <c r="K1032" s="15"/>
      <c r="L1032" s="31"/>
    </row>
    <row r="1033" spans="2:12" ht="20.100000000000001" customHeight="1" x14ac:dyDescent="0.2">
      <c r="B1033" s="40"/>
      <c r="C1033" s="173" t="s">
        <v>104</v>
      </c>
      <c r="D1033" s="11"/>
      <c r="E1033" s="12" t="str">
        <f t="shared" si="49"/>
        <v>PROV. JAWA TIMUR</v>
      </c>
      <c r="F1033" s="12" t="s">
        <v>1843</v>
      </c>
      <c r="G1033" s="11">
        <v>21</v>
      </c>
      <c r="H1033" s="9" t="s">
        <v>1848</v>
      </c>
      <c r="I1033" s="34" t="s">
        <v>3549</v>
      </c>
      <c r="J1033" s="74">
        <v>39013</v>
      </c>
      <c r="K1033" s="15"/>
      <c r="L1033" s="31"/>
    </row>
    <row r="1034" spans="2:12" ht="20.100000000000001" customHeight="1" x14ac:dyDescent="0.2">
      <c r="B1034" s="40"/>
      <c r="C1034" s="173" t="s">
        <v>104</v>
      </c>
      <c r="D1034" s="11"/>
      <c r="E1034" s="12" t="str">
        <f t="shared" si="49"/>
        <v>PROV. JAWA TIMUR</v>
      </c>
      <c r="F1034" s="12" t="s">
        <v>1846</v>
      </c>
      <c r="G1034" s="28">
        <v>22</v>
      </c>
      <c r="H1034" s="9" t="s">
        <v>1850</v>
      </c>
      <c r="I1034" s="34" t="s">
        <v>3549</v>
      </c>
      <c r="J1034" s="74">
        <v>120873</v>
      </c>
      <c r="K1034" s="15"/>
      <c r="L1034" s="31"/>
    </row>
    <row r="1035" spans="2:12" ht="20.100000000000001" customHeight="1" x14ac:dyDescent="0.2">
      <c r="B1035" s="40"/>
      <c r="C1035" s="173" t="s">
        <v>104</v>
      </c>
      <c r="D1035" s="11"/>
      <c r="E1035" s="12" t="str">
        <f t="shared" si="49"/>
        <v>PROV. JAWA TIMUR</v>
      </c>
      <c r="F1035" s="12" t="s">
        <v>1846</v>
      </c>
      <c r="G1035" s="11">
        <v>23</v>
      </c>
      <c r="H1035" s="9" t="s">
        <v>1851</v>
      </c>
      <c r="I1035" s="34" t="s">
        <v>3549</v>
      </c>
      <c r="J1035" s="74">
        <v>81449</v>
      </c>
      <c r="K1035" s="15"/>
      <c r="L1035" s="31"/>
    </row>
    <row r="1036" spans="2:12" ht="20.100000000000001" customHeight="1" x14ac:dyDescent="0.2">
      <c r="B1036" s="40"/>
      <c r="C1036" s="173" t="s">
        <v>104</v>
      </c>
      <c r="D1036" s="11"/>
      <c r="E1036" s="12" t="str">
        <f t="shared" si="49"/>
        <v>PROV. JAWA TIMUR</v>
      </c>
      <c r="F1036" s="12" t="s">
        <v>1849</v>
      </c>
      <c r="G1036" s="28">
        <v>24</v>
      </c>
      <c r="H1036" s="9" t="s">
        <v>1853</v>
      </c>
      <c r="I1036" s="34" t="s">
        <v>3549</v>
      </c>
      <c r="J1036" s="74">
        <v>120270</v>
      </c>
      <c r="K1036" s="15"/>
      <c r="L1036" s="31"/>
    </row>
    <row r="1037" spans="2:12" ht="20.100000000000001" customHeight="1" x14ac:dyDescent="0.2">
      <c r="B1037" s="40"/>
      <c r="C1037" s="173" t="s">
        <v>104</v>
      </c>
      <c r="D1037" s="11"/>
      <c r="E1037" s="12" t="str">
        <f t="shared" si="49"/>
        <v>PROV. JAWA TIMUR</v>
      </c>
      <c r="F1037" s="12" t="s">
        <v>1849</v>
      </c>
      <c r="G1037" s="11">
        <v>25</v>
      </c>
      <c r="H1037" s="9" t="s">
        <v>1854</v>
      </c>
      <c r="I1037" s="34" t="s">
        <v>3549</v>
      </c>
      <c r="J1037" s="74">
        <v>93185</v>
      </c>
      <c r="K1037" s="15"/>
      <c r="L1037" s="31"/>
    </row>
    <row r="1038" spans="2:12" ht="20.100000000000001" customHeight="1" x14ac:dyDescent="0.2">
      <c r="B1038" s="40"/>
      <c r="C1038" s="173" t="s">
        <v>104</v>
      </c>
      <c r="D1038" s="11"/>
      <c r="E1038" s="12" t="str">
        <f t="shared" si="49"/>
        <v>PROV. JAWA TIMUR</v>
      </c>
      <c r="F1038" s="12" t="s">
        <v>1852</v>
      </c>
      <c r="G1038" s="11">
        <v>26</v>
      </c>
      <c r="H1038" s="9" t="s">
        <v>4397</v>
      </c>
      <c r="I1038" s="34" t="s">
        <v>3549</v>
      </c>
      <c r="J1038" s="74">
        <v>150284</v>
      </c>
      <c r="K1038" s="15"/>
      <c r="L1038" s="31"/>
    </row>
    <row r="1039" spans="2:12" ht="20.100000000000001" customHeight="1" thickBot="1" x14ac:dyDescent="0.25">
      <c r="B1039" s="120"/>
      <c r="C1039" s="233" t="s">
        <v>104</v>
      </c>
      <c r="D1039" s="109"/>
      <c r="E1039" s="110" t="str">
        <f t="shared" si="49"/>
        <v>PROV. JAWA TIMUR</v>
      </c>
      <c r="F1039" s="110" t="s">
        <v>1855</v>
      </c>
      <c r="G1039" s="109">
        <v>27</v>
      </c>
      <c r="H1039" s="121" t="s">
        <v>1856</v>
      </c>
      <c r="I1039" s="93" t="s">
        <v>3549</v>
      </c>
      <c r="J1039" s="75">
        <v>164222</v>
      </c>
      <c r="K1039" s="208"/>
      <c r="L1039" s="218"/>
    </row>
    <row r="1040" spans="2:12" ht="20.100000000000001" customHeight="1" thickTop="1" x14ac:dyDescent="0.2">
      <c r="B1040" s="124"/>
      <c r="C1040" s="318" t="s">
        <v>104</v>
      </c>
      <c r="D1040" s="124" t="s">
        <v>99</v>
      </c>
      <c r="E1040" s="126" t="s">
        <v>3825</v>
      </c>
      <c r="F1040" s="126" t="s">
        <v>1857</v>
      </c>
      <c r="G1040" s="198">
        <v>1</v>
      </c>
      <c r="H1040" s="125" t="s">
        <v>1858</v>
      </c>
      <c r="I1040" s="130" t="s">
        <v>3549</v>
      </c>
      <c r="J1040" s="258">
        <v>3004</v>
      </c>
      <c r="K1040" s="282"/>
      <c r="L1040" s="124"/>
    </row>
    <row r="1041" spans="2:12" ht="20.100000000000001" customHeight="1" x14ac:dyDescent="0.2">
      <c r="B1041" s="11"/>
      <c r="C1041" s="173" t="s">
        <v>104</v>
      </c>
      <c r="D1041" s="11"/>
      <c r="E1041" s="12" t="str">
        <f>E1040</f>
        <v>PACITAN</v>
      </c>
      <c r="F1041" s="12" t="s">
        <v>1859</v>
      </c>
      <c r="G1041" s="28">
        <v>2</v>
      </c>
      <c r="H1041" s="9" t="s">
        <v>1860</v>
      </c>
      <c r="I1041" s="34" t="s">
        <v>3549</v>
      </c>
      <c r="J1041" s="74">
        <v>3378</v>
      </c>
      <c r="K1041" s="15"/>
      <c r="L1041" s="11"/>
    </row>
    <row r="1042" spans="2:12" ht="20.100000000000001" customHeight="1" x14ac:dyDescent="0.2">
      <c r="B1042" s="11"/>
      <c r="C1042" s="173" t="s">
        <v>104</v>
      </c>
      <c r="D1042" s="11"/>
      <c r="E1042" s="12" t="str">
        <f>E1041</f>
        <v>PACITAN</v>
      </c>
      <c r="F1042" s="12" t="s">
        <v>1861</v>
      </c>
      <c r="G1042" s="28">
        <v>3</v>
      </c>
      <c r="H1042" s="9" t="s">
        <v>1862</v>
      </c>
      <c r="I1042" s="34" t="s">
        <v>3549</v>
      </c>
      <c r="J1042" s="74">
        <v>2966</v>
      </c>
      <c r="K1042" s="15"/>
      <c r="L1042" s="11"/>
    </row>
    <row r="1043" spans="2:12" ht="20.100000000000001" customHeight="1" x14ac:dyDescent="0.2">
      <c r="B1043" s="11"/>
      <c r="C1043" s="173" t="s">
        <v>104</v>
      </c>
      <c r="D1043" s="11"/>
      <c r="E1043" s="12" t="str">
        <f>E1042</f>
        <v>PACITAN</v>
      </c>
      <c r="F1043" s="12" t="s">
        <v>1864</v>
      </c>
      <c r="G1043" s="28">
        <v>4</v>
      </c>
      <c r="H1043" s="9" t="s">
        <v>1863</v>
      </c>
      <c r="I1043" s="34" t="s">
        <v>3549</v>
      </c>
      <c r="J1043" s="74">
        <v>3870</v>
      </c>
      <c r="K1043" s="15"/>
      <c r="L1043" s="11"/>
    </row>
    <row r="1044" spans="2:12" ht="20.100000000000001" customHeight="1" thickBot="1" x14ac:dyDescent="0.25">
      <c r="B1044" s="109"/>
      <c r="C1044" s="233" t="s">
        <v>104</v>
      </c>
      <c r="D1044" s="109"/>
      <c r="E1044" s="110" t="str">
        <f>E1043</f>
        <v>PACITAN</v>
      </c>
      <c r="F1044" s="110" t="s">
        <v>1865</v>
      </c>
      <c r="G1044" s="200">
        <v>5</v>
      </c>
      <c r="H1044" s="121" t="s">
        <v>1866</v>
      </c>
      <c r="I1044" s="93" t="s">
        <v>3549</v>
      </c>
      <c r="J1044" s="75">
        <v>5389</v>
      </c>
      <c r="K1044" s="208"/>
      <c r="L1044" s="109"/>
    </row>
    <row r="1045" spans="2:12" ht="20.100000000000001" customHeight="1" thickTop="1" x14ac:dyDescent="0.2">
      <c r="B1045" s="124"/>
      <c r="C1045" s="318" t="s">
        <v>104</v>
      </c>
      <c r="D1045" s="124" t="s">
        <v>100</v>
      </c>
      <c r="E1045" s="126" t="s">
        <v>3826</v>
      </c>
      <c r="F1045" s="126" t="s">
        <v>1867</v>
      </c>
      <c r="G1045" s="198">
        <v>1</v>
      </c>
      <c r="H1045" s="125" t="s">
        <v>1873</v>
      </c>
      <c r="I1045" s="130" t="s">
        <v>3549</v>
      </c>
      <c r="J1045" s="258">
        <v>8281</v>
      </c>
      <c r="K1045" s="282"/>
      <c r="L1045" s="124"/>
    </row>
    <row r="1046" spans="2:12" ht="20.100000000000001" customHeight="1" x14ac:dyDescent="0.2">
      <c r="B1046" s="11"/>
      <c r="C1046" s="173" t="s">
        <v>104</v>
      </c>
      <c r="D1046" s="11"/>
      <c r="E1046" s="12" t="str">
        <f t="shared" ref="E1046:E1052" si="50">E1045</f>
        <v>PONOROGO</v>
      </c>
      <c r="F1046" s="12" t="s">
        <v>1867</v>
      </c>
      <c r="G1046" s="28">
        <v>2</v>
      </c>
      <c r="H1046" s="9" t="s">
        <v>1874</v>
      </c>
      <c r="I1046" s="34" t="s">
        <v>3551</v>
      </c>
      <c r="J1046" s="74">
        <v>7281</v>
      </c>
      <c r="K1046" s="15"/>
      <c r="L1046" s="11"/>
    </row>
    <row r="1047" spans="2:12" ht="20.100000000000001" customHeight="1" x14ac:dyDescent="0.2">
      <c r="B1047" s="11"/>
      <c r="C1047" s="173" t="s">
        <v>104</v>
      </c>
      <c r="D1047" s="11"/>
      <c r="E1047" s="12" t="str">
        <f t="shared" si="50"/>
        <v>PONOROGO</v>
      </c>
      <c r="F1047" s="12" t="s">
        <v>1868</v>
      </c>
      <c r="G1047" s="28">
        <v>3</v>
      </c>
      <c r="H1047" s="9" t="s">
        <v>1875</v>
      </c>
      <c r="I1047" s="34" t="s">
        <v>3549</v>
      </c>
      <c r="J1047" s="74">
        <v>9432</v>
      </c>
      <c r="K1047" s="15"/>
      <c r="L1047" s="11"/>
    </row>
    <row r="1048" spans="2:12" ht="20.100000000000001" customHeight="1" x14ac:dyDescent="0.2">
      <c r="B1048" s="11"/>
      <c r="C1048" s="173" t="s">
        <v>104</v>
      </c>
      <c r="D1048" s="11"/>
      <c r="E1048" s="12" t="str">
        <f t="shared" si="50"/>
        <v>PONOROGO</v>
      </c>
      <c r="F1048" s="12" t="s">
        <v>1869</v>
      </c>
      <c r="G1048" s="28">
        <v>4</v>
      </c>
      <c r="H1048" s="9" t="s">
        <v>1876</v>
      </c>
      <c r="I1048" s="34" t="s">
        <v>3549</v>
      </c>
      <c r="J1048" s="74">
        <v>6114</v>
      </c>
      <c r="K1048" s="15"/>
      <c r="L1048" s="11"/>
    </row>
    <row r="1049" spans="2:12" ht="20.100000000000001" customHeight="1" x14ac:dyDescent="0.2">
      <c r="B1049" s="11"/>
      <c r="C1049" s="173" t="s">
        <v>104</v>
      </c>
      <c r="D1049" s="11"/>
      <c r="E1049" s="12" t="str">
        <f t="shared" si="50"/>
        <v>PONOROGO</v>
      </c>
      <c r="F1049" s="12" t="s">
        <v>1870</v>
      </c>
      <c r="G1049" s="28">
        <v>5</v>
      </c>
      <c r="H1049" s="9" t="s">
        <v>4288</v>
      </c>
      <c r="I1049" s="34" t="s">
        <v>3549</v>
      </c>
      <c r="J1049" s="74">
        <v>2342</v>
      </c>
      <c r="K1049" s="15"/>
      <c r="L1049" s="11"/>
    </row>
    <row r="1050" spans="2:12" ht="20.100000000000001" customHeight="1" x14ac:dyDescent="0.2">
      <c r="B1050" s="11"/>
      <c r="C1050" s="173" t="s">
        <v>104</v>
      </c>
      <c r="D1050" s="11"/>
      <c r="E1050" s="12" t="str">
        <f t="shared" si="50"/>
        <v>PONOROGO</v>
      </c>
      <c r="F1050" s="12" t="s">
        <v>1871</v>
      </c>
      <c r="G1050" s="28">
        <v>6</v>
      </c>
      <c r="H1050" s="9" t="s">
        <v>1877</v>
      </c>
      <c r="I1050" s="34" t="s">
        <v>3549</v>
      </c>
      <c r="J1050" s="74">
        <v>7144</v>
      </c>
      <c r="K1050" s="15"/>
      <c r="L1050" s="11"/>
    </row>
    <row r="1051" spans="2:12" ht="20.100000000000001" customHeight="1" x14ac:dyDescent="0.2">
      <c r="B1051" s="11"/>
      <c r="C1051" s="173" t="s">
        <v>104</v>
      </c>
      <c r="D1051" s="11"/>
      <c r="E1051" s="12" t="str">
        <f t="shared" si="50"/>
        <v>PONOROGO</v>
      </c>
      <c r="F1051" s="12" t="s">
        <v>1872</v>
      </c>
      <c r="G1051" s="28">
        <v>7</v>
      </c>
      <c r="H1051" s="9" t="s">
        <v>1878</v>
      </c>
      <c r="I1051" s="34" t="s">
        <v>3551</v>
      </c>
      <c r="J1051" s="74">
        <v>10291</v>
      </c>
      <c r="K1051" s="15"/>
      <c r="L1051" s="11"/>
    </row>
    <row r="1052" spans="2:12" ht="20.100000000000001" customHeight="1" thickBot="1" x14ac:dyDescent="0.25">
      <c r="B1052" s="109"/>
      <c r="C1052" s="233" t="s">
        <v>104</v>
      </c>
      <c r="D1052" s="109"/>
      <c r="E1052" s="110" t="str">
        <f t="shared" si="50"/>
        <v>PONOROGO</v>
      </c>
      <c r="F1052" s="110" t="s">
        <v>1872</v>
      </c>
      <c r="G1052" s="200">
        <v>8</v>
      </c>
      <c r="H1052" s="121" t="s">
        <v>1879</v>
      </c>
      <c r="I1052" s="93" t="s">
        <v>3549</v>
      </c>
      <c r="J1052" s="75">
        <v>8137</v>
      </c>
      <c r="K1052" s="208"/>
      <c r="L1052" s="109"/>
    </row>
    <row r="1053" spans="2:12" ht="20.100000000000001" customHeight="1" thickTop="1" x14ac:dyDescent="0.2">
      <c r="B1053" s="124"/>
      <c r="C1053" s="318" t="s">
        <v>104</v>
      </c>
      <c r="D1053" s="124" t="s">
        <v>101</v>
      </c>
      <c r="E1053" s="126" t="s">
        <v>3827</v>
      </c>
      <c r="F1053" s="126" t="s">
        <v>1880</v>
      </c>
      <c r="G1053" s="198">
        <v>1</v>
      </c>
      <c r="H1053" s="125" t="s">
        <v>1887</v>
      </c>
      <c r="I1053" s="130" t="s">
        <v>3549</v>
      </c>
      <c r="J1053" s="258">
        <v>3493</v>
      </c>
      <c r="K1053" s="282"/>
      <c r="L1053" s="124"/>
    </row>
    <row r="1054" spans="2:12" ht="20.100000000000001" customHeight="1" x14ac:dyDescent="0.2">
      <c r="B1054" s="11"/>
      <c r="C1054" s="173" t="s">
        <v>104</v>
      </c>
      <c r="D1054" s="11"/>
      <c r="E1054" s="12" t="str">
        <f t="shared" ref="E1054:E1063" si="51">E1053</f>
        <v>TRENGGALEK</v>
      </c>
      <c r="F1054" s="12" t="s">
        <v>1880</v>
      </c>
      <c r="G1054" s="28">
        <v>2</v>
      </c>
      <c r="H1054" s="9" t="s">
        <v>1888</v>
      </c>
      <c r="I1054" s="34" t="s">
        <v>3549</v>
      </c>
      <c r="J1054" s="74">
        <v>3208</v>
      </c>
      <c r="K1054" s="15"/>
      <c r="L1054" s="11"/>
    </row>
    <row r="1055" spans="2:12" ht="20.100000000000001" customHeight="1" x14ac:dyDescent="0.2">
      <c r="B1055" s="11"/>
      <c r="C1055" s="173" t="s">
        <v>104</v>
      </c>
      <c r="D1055" s="11"/>
      <c r="E1055" s="12" t="str">
        <f t="shared" si="51"/>
        <v>TRENGGALEK</v>
      </c>
      <c r="F1055" s="12" t="s">
        <v>1881</v>
      </c>
      <c r="G1055" s="28">
        <v>3</v>
      </c>
      <c r="H1055" s="9" t="s">
        <v>1889</v>
      </c>
      <c r="I1055" s="34" t="s">
        <v>3549</v>
      </c>
      <c r="J1055" s="74">
        <v>7562</v>
      </c>
      <c r="K1055" s="15"/>
      <c r="L1055" s="11"/>
    </row>
    <row r="1056" spans="2:12" ht="20.100000000000001" customHeight="1" x14ac:dyDescent="0.2">
      <c r="B1056" s="11"/>
      <c r="C1056" s="173" t="s">
        <v>104</v>
      </c>
      <c r="D1056" s="11"/>
      <c r="E1056" s="12" t="str">
        <f t="shared" si="51"/>
        <v>TRENGGALEK</v>
      </c>
      <c r="F1056" s="12" t="s">
        <v>1881</v>
      </c>
      <c r="G1056" s="28">
        <v>4</v>
      </c>
      <c r="H1056" s="9" t="s">
        <v>1890</v>
      </c>
      <c r="I1056" s="34" t="s">
        <v>3549</v>
      </c>
      <c r="J1056" s="74">
        <v>3837</v>
      </c>
      <c r="K1056" s="15"/>
      <c r="L1056" s="11"/>
    </row>
    <row r="1057" spans="2:12" ht="20.100000000000001" customHeight="1" x14ac:dyDescent="0.2">
      <c r="B1057" s="11"/>
      <c r="C1057" s="173" t="s">
        <v>104</v>
      </c>
      <c r="D1057" s="11"/>
      <c r="E1057" s="12" t="str">
        <f t="shared" si="51"/>
        <v>TRENGGALEK</v>
      </c>
      <c r="F1057" s="12" t="s">
        <v>1883</v>
      </c>
      <c r="G1057" s="28">
        <v>5</v>
      </c>
      <c r="H1057" s="9" t="s">
        <v>1891</v>
      </c>
      <c r="I1057" s="34" t="s">
        <v>3549</v>
      </c>
      <c r="J1057" s="74">
        <v>7480</v>
      </c>
      <c r="K1057" s="15"/>
      <c r="L1057" s="11"/>
    </row>
    <row r="1058" spans="2:12" ht="20.100000000000001" customHeight="1" x14ac:dyDescent="0.2">
      <c r="B1058" s="11"/>
      <c r="C1058" s="173" t="s">
        <v>104</v>
      </c>
      <c r="D1058" s="11"/>
      <c r="E1058" s="12" t="str">
        <f t="shared" si="51"/>
        <v>TRENGGALEK</v>
      </c>
      <c r="F1058" s="12" t="s">
        <v>1883</v>
      </c>
      <c r="G1058" s="28">
        <v>6</v>
      </c>
      <c r="H1058" s="9" t="s">
        <v>1892</v>
      </c>
      <c r="I1058" s="34" t="s">
        <v>3549</v>
      </c>
      <c r="J1058" s="74">
        <v>5057</v>
      </c>
      <c r="K1058" s="15"/>
      <c r="L1058" s="11"/>
    </row>
    <row r="1059" spans="2:12" ht="20.100000000000001" customHeight="1" x14ac:dyDescent="0.2">
      <c r="B1059" s="11"/>
      <c r="C1059" s="173" t="s">
        <v>104</v>
      </c>
      <c r="D1059" s="11"/>
      <c r="E1059" s="12" t="str">
        <f t="shared" si="51"/>
        <v>TRENGGALEK</v>
      </c>
      <c r="F1059" s="12" t="s">
        <v>1884</v>
      </c>
      <c r="G1059" s="28">
        <v>7</v>
      </c>
      <c r="H1059" s="9" t="s">
        <v>1893</v>
      </c>
      <c r="I1059" s="34" t="s">
        <v>3549</v>
      </c>
      <c r="J1059" s="74">
        <v>4846</v>
      </c>
      <c r="K1059" s="15"/>
      <c r="L1059" s="11"/>
    </row>
    <row r="1060" spans="2:12" ht="20.100000000000001" customHeight="1" x14ac:dyDescent="0.2">
      <c r="B1060" s="11"/>
      <c r="C1060" s="173" t="s">
        <v>104</v>
      </c>
      <c r="D1060" s="11"/>
      <c r="E1060" s="12" t="str">
        <f t="shared" si="51"/>
        <v>TRENGGALEK</v>
      </c>
      <c r="F1060" s="12" t="s">
        <v>1884</v>
      </c>
      <c r="G1060" s="28">
        <v>8</v>
      </c>
      <c r="H1060" s="9" t="s">
        <v>1894</v>
      </c>
      <c r="I1060" s="34" t="s">
        <v>3549</v>
      </c>
      <c r="J1060" s="74">
        <v>4655</v>
      </c>
      <c r="K1060" s="15"/>
      <c r="L1060" s="11"/>
    </row>
    <row r="1061" spans="2:12" ht="20.100000000000001" customHeight="1" x14ac:dyDescent="0.2">
      <c r="B1061" s="11"/>
      <c r="C1061" s="173" t="s">
        <v>104</v>
      </c>
      <c r="D1061" s="11"/>
      <c r="E1061" s="12" t="str">
        <f t="shared" si="51"/>
        <v>TRENGGALEK</v>
      </c>
      <c r="F1061" s="12" t="s">
        <v>1885</v>
      </c>
      <c r="G1061" s="28">
        <v>9</v>
      </c>
      <c r="H1061" s="9" t="s">
        <v>1895</v>
      </c>
      <c r="I1061" s="34" t="s">
        <v>3549</v>
      </c>
      <c r="J1061" s="74">
        <v>6754</v>
      </c>
      <c r="K1061" s="15"/>
      <c r="L1061" s="11"/>
    </row>
    <row r="1062" spans="2:12" ht="20.100000000000001" customHeight="1" x14ac:dyDescent="0.2">
      <c r="B1062" s="11"/>
      <c r="C1062" s="173" t="s">
        <v>104</v>
      </c>
      <c r="D1062" s="11"/>
      <c r="E1062" s="12" t="str">
        <f t="shared" si="51"/>
        <v>TRENGGALEK</v>
      </c>
      <c r="F1062" s="12" t="s">
        <v>1886</v>
      </c>
      <c r="G1062" s="28">
        <v>10</v>
      </c>
      <c r="H1062" s="9" t="s">
        <v>1896</v>
      </c>
      <c r="I1062" s="34" t="s">
        <v>3549</v>
      </c>
      <c r="J1062" s="74">
        <v>9021</v>
      </c>
      <c r="K1062" s="15"/>
      <c r="L1062" s="11"/>
    </row>
    <row r="1063" spans="2:12" ht="20.100000000000001" customHeight="1" thickBot="1" x14ac:dyDescent="0.25">
      <c r="B1063" s="109"/>
      <c r="C1063" s="233" t="s">
        <v>104</v>
      </c>
      <c r="D1063" s="109"/>
      <c r="E1063" s="110" t="str">
        <f t="shared" si="51"/>
        <v>TRENGGALEK</v>
      </c>
      <c r="F1063" s="110" t="s">
        <v>1886</v>
      </c>
      <c r="G1063" s="200">
        <v>11</v>
      </c>
      <c r="H1063" s="121" t="s">
        <v>1897</v>
      </c>
      <c r="I1063" s="93" t="s">
        <v>3549</v>
      </c>
      <c r="J1063" s="75">
        <v>4562</v>
      </c>
      <c r="K1063" s="208"/>
      <c r="L1063" s="109"/>
    </row>
    <row r="1064" spans="2:12" ht="20.100000000000001" customHeight="1" thickTop="1" x14ac:dyDescent="0.2">
      <c r="B1064" s="124"/>
      <c r="C1064" s="318" t="s">
        <v>104</v>
      </c>
      <c r="D1064" s="124" t="s">
        <v>102</v>
      </c>
      <c r="E1064" s="126" t="s">
        <v>3828</v>
      </c>
      <c r="F1064" s="126" t="s">
        <v>1882</v>
      </c>
      <c r="G1064" s="198">
        <v>1</v>
      </c>
      <c r="H1064" s="125" t="s">
        <v>1903</v>
      </c>
      <c r="I1064" s="130" t="s">
        <v>3549</v>
      </c>
      <c r="J1064" s="258">
        <v>6845</v>
      </c>
      <c r="K1064" s="282"/>
      <c r="L1064" s="124"/>
    </row>
    <row r="1065" spans="2:12" ht="20.100000000000001" customHeight="1" x14ac:dyDescent="0.2">
      <c r="B1065" s="11"/>
      <c r="C1065" s="173" t="s">
        <v>104</v>
      </c>
      <c r="D1065" s="11"/>
      <c r="E1065" s="12" t="str">
        <f t="shared" ref="E1065:E1072" si="52">E1064</f>
        <v>TULUNGAGUNG</v>
      </c>
      <c r="F1065" s="12" t="s">
        <v>1882</v>
      </c>
      <c r="G1065" s="28">
        <v>2</v>
      </c>
      <c r="H1065" s="9" t="s">
        <v>1904</v>
      </c>
      <c r="I1065" s="34" t="s">
        <v>3549</v>
      </c>
      <c r="J1065" s="74">
        <v>6545</v>
      </c>
      <c r="K1065" s="15"/>
      <c r="L1065" s="11"/>
    </row>
    <row r="1066" spans="2:12" ht="20.100000000000001" customHeight="1" x14ac:dyDescent="0.2">
      <c r="B1066" s="11"/>
      <c r="C1066" s="173" t="s">
        <v>104</v>
      </c>
      <c r="D1066" s="11"/>
      <c r="E1066" s="12" t="str">
        <f t="shared" si="52"/>
        <v>TULUNGAGUNG</v>
      </c>
      <c r="F1066" s="12" t="s">
        <v>1898</v>
      </c>
      <c r="G1066" s="28">
        <v>3</v>
      </c>
      <c r="H1066" s="9" t="s">
        <v>1905</v>
      </c>
      <c r="I1066" s="34" t="s">
        <v>3549</v>
      </c>
      <c r="J1066" s="74">
        <v>7616</v>
      </c>
      <c r="K1066" s="15"/>
      <c r="L1066" s="11"/>
    </row>
    <row r="1067" spans="2:12" ht="20.100000000000001" customHeight="1" x14ac:dyDescent="0.2">
      <c r="B1067" s="11"/>
      <c r="C1067" s="173" t="s">
        <v>104</v>
      </c>
      <c r="D1067" s="11"/>
      <c r="E1067" s="12" t="str">
        <f t="shared" si="52"/>
        <v>TULUNGAGUNG</v>
      </c>
      <c r="F1067" s="12" t="s">
        <v>1898</v>
      </c>
      <c r="G1067" s="28">
        <v>4</v>
      </c>
      <c r="H1067" s="9" t="s">
        <v>1906</v>
      </c>
      <c r="I1067" s="34" t="s">
        <v>3549</v>
      </c>
      <c r="J1067" s="74">
        <v>5455</v>
      </c>
      <c r="K1067" s="15"/>
      <c r="L1067" s="11"/>
    </row>
    <row r="1068" spans="2:12" ht="20.100000000000001" customHeight="1" x14ac:dyDescent="0.2">
      <c r="B1068" s="11"/>
      <c r="C1068" s="173" t="s">
        <v>104</v>
      </c>
      <c r="D1068" s="11"/>
      <c r="E1068" s="12" t="str">
        <f t="shared" si="52"/>
        <v>TULUNGAGUNG</v>
      </c>
      <c r="F1068" s="12" t="s">
        <v>1898</v>
      </c>
      <c r="G1068" s="28">
        <v>5</v>
      </c>
      <c r="H1068" s="9" t="s">
        <v>1907</v>
      </c>
      <c r="I1068" s="34" t="s">
        <v>3549</v>
      </c>
      <c r="J1068" s="74">
        <v>4780</v>
      </c>
      <c r="K1068" s="15"/>
      <c r="L1068" s="11"/>
    </row>
    <row r="1069" spans="2:12" ht="20.100000000000001" customHeight="1" x14ac:dyDescent="0.2">
      <c r="B1069" s="11"/>
      <c r="C1069" s="173" t="s">
        <v>104</v>
      </c>
      <c r="D1069" s="11"/>
      <c r="E1069" s="12" t="str">
        <f t="shared" si="52"/>
        <v>TULUNGAGUNG</v>
      </c>
      <c r="F1069" s="12" t="s">
        <v>1899</v>
      </c>
      <c r="G1069" s="28">
        <v>6</v>
      </c>
      <c r="H1069" s="9" t="s">
        <v>1908</v>
      </c>
      <c r="I1069" s="34" t="s">
        <v>3549</v>
      </c>
      <c r="J1069" s="74">
        <v>5841</v>
      </c>
      <c r="K1069" s="15"/>
      <c r="L1069" s="11"/>
    </row>
    <row r="1070" spans="2:12" ht="20.100000000000001" customHeight="1" x14ac:dyDescent="0.2">
      <c r="B1070" s="11"/>
      <c r="C1070" s="173" t="s">
        <v>104</v>
      </c>
      <c r="D1070" s="11"/>
      <c r="E1070" s="12" t="str">
        <f t="shared" si="52"/>
        <v>TULUNGAGUNG</v>
      </c>
      <c r="F1070" s="12" t="s">
        <v>1900</v>
      </c>
      <c r="G1070" s="28">
        <v>7</v>
      </c>
      <c r="H1070" s="9" t="s">
        <v>1909</v>
      </c>
      <c r="I1070" s="34" t="s">
        <v>3549</v>
      </c>
      <c r="J1070" s="74">
        <v>8667</v>
      </c>
      <c r="K1070" s="15"/>
      <c r="L1070" s="11"/>
    </row>
    <row r="1071" spans="2:12" ht="20.100000000000001" customHeight="1" x14ac:dyDescent="0.2">
      <c r="B1071" s="11"/>
      <c r="C1071" s="173" t="s">
        <v>104</v>
      </c>
      <c r="D1071" s="11"/>
      <c r="E1071" s="12" t="str">
        <f t="shared" si="52"/>
        <v>TULUNGAGUNG</v>
      </c>
      <c r="F1071" s="12" t="s">
        <v>1901</v>
      </c>
      <c r="G1071" s="28">
        <v>8</v>
      </c>
      <c r="H1071" s="9" t="s">
        <v>1910</v>
      </c>
      <c r="I1071" s="34" t="s">
        <v>3549</v>
      </c>
      <c r="J1071" s="74">
        <v>8390</v>
      </c>
      <c r="K1071" s="15"/>
      <c r="L1071" s="11"/>
    </row>
    <row r="1072" spans="2:12" ht="20.100000000000001" customHeight="1" thickBot="1" x14ac:dyDescent="0.25">
      <c r="B1072" s="109"/>
      <c r="C1072" s="233" t="s">
        <v>104</v>
      </c>
      <c r="D1072" s="109"/>
      <c r="E1072" s="110" t="str">
        <f t="shared" si="52"/>
        <v>TULUNGAGUNG</v>
      </c>
      <c r="F1072" s="110" t="s">
        <v>1902</v>
      </c>
      <c r="G1072" s="200">
        <v>9</v>
      </c>
      <c r="H1072" s="121" t="s">
        <v>1911</v>
      </c>
      <c r="I1072" s="93" t="s">
        <v>3549</v>
      </c>
      <c r="J1072" s="75">
        <v>5213</v>
      </c>
      <c r="K1072" s="208"/>
      <c r="L1072" s="109"/>
    </row>
    <row r="1073" spans="2:12" ht="20.100000000000001" customHeight="1" thickTop="1" x14ac:dyDescent="0.2">
      <c r="B1073" s="124"/>
      <c r="C1073" s="318" t="s">
        <v>104</v>
      </c>
      <c r="D1073" s="124" t="s">
        <v>103</v>
      </c>
      <c r="E1073" s="126" t="s">
        <v>3829</v>
      </c>
      <c r="F1073" s="126" t="s">
        <v>1912</v>
      </c>
      <c r="G1073" s="198">
        <v>1</v>
      </c>
      <c r="H1073" s="125" t="s">
        <v>1918</v>
      </c>
      <c r="I1073" s="130" t="s">
        <v>3549</v>
      </c>
      <c r="J1073" s="258">
        <v>8542</v>
      </c>
      <c r="K1073" s="282"/>
      <c r="L1073" s="273"/>
    </row>
    <row r="1074" spans="2:12" ht="20.100000000000001" customHeight="1" x14ac:dyDescent="0.2">
      <c r="B1074" s="11"/>
      <c r="C1074" s="173" t="s">
        <v>104</v>
      </c>
      <c r="D1074" s="11"/>
      <c r="E1074" s="12" t="str">
        <f t="shared" ref="E1074:E1083" si="53">E1073</f>
        <v>BLITAR</v>
      </c>
      <c r="F1074" s="12" t="s">
        <v>1912</v>
      </c>
      <c r="G1074" s="28">
        <v>2</v>
      </c>
      <c r="H1074" s="9" t="s">
        <v>1919</v>
      </c>
      <c r="I1074" s="34" t="s">
        <v>3549</v>
      </c>
      <c r="J1074" s="74">
        <v>8027</v>
      </c>
      <c r="K1074" s="15"/>
      <c r="L1074" s="28"/>
    </row>
    <row r="1075" spans="2:12" ht="20.100000000000001" customHeight="1" x14ac:dyDescent="0.2">
      <c r="B1075" s="11"/>
      <c r="C1075" s="173" t="s">
        <v>104</v>
      </c>
      <c r="D1075" s="11"/>
      <c r="E1075" s="12" t="str">
        <f t="shared" si="53"/>
        <v>BLITAR</v>
      </c>
      <c r="F1075" s="12" t="s">
        <v>1913</v>
      </c>
      <c r="G1075" s="28">
        <v>3</v>
      </c>
      <c r="H1075" s="9" t="s">
        <v>3715</v>
      </c>
      <c r="I1075" s="34" t="s">
        <v>3549</v>
      </c>
      <c r="J1075" s="74">
        <v>6486</v>
      </c>
      <c r="K1075" s="15"/>
      <c r="L1075" s="28"/>
    </row>
    <row r="1076" spans="2:12" ht="20.100000000000001" customHeight="1" x14ac:dyDescent="0.2">
      <c r="B1076" s="11"/>
      <c r="C1076" s="173" t="s">
        <v>104</v>
      </c>
      <c r="D1076" s="11"/>
      <c r="E1076" s="12" t="str">
        <f t="shared" si="53"/>
        <v>BLITAR</v>
      </c>
      <c r="F1076" s="12" t="s">
        <v>1913</v>
      </c>
      <c r="G1076" s="28">
        <v>4</v>
      </c>
      <c r="H1076" s="9" t="s">
        <v>1920</v>
      </c>
      <c r="I1076" s="34" t="s">
        <v>3549</v>
      </c>
      <c r="J1076" s="74">
        <v>5321</v>
      </c>
      <c r="K1076" s="15"/>
      <c r="L1076" s="28"/>
    </row>
    <row r="1077" spans="2:12" ht="20.100000000000001" customHeight="1" x14ac:dyDescent="0.2">
      <c r="B1077" s="11"/>
      <c r="C1077" s="173" t="s">
        <v>104</v>
      </c>
      <c r="D1077" s="11"/>
      <c r="E1077" s="12" t="str">
        <f t="shared" si="53"/>
        <v>BLITAR</v>
      </c>
      <c r="F1077" s="12" t="s">
        <v>1914</v>
      </c>
      <c r="G1077" s="28">
        <v>5</v>
      </c>
      <c r="H1077" s="9" t="s">
        <v>1921</v>
      </c>
      <c r="I1077" s="34" t="s">
        <v>3549</v>
      </c>
      <c r="J1077" s="74">
        <v>12400</v>
      </c>
      <c r="K1077" s="15"/>
      <c r="L1077" s="28"/>
    </row>
    <row r="1078" spans="2:12" ht="20.100000000000001" customHeight="1" x14ac:dyDescent="0.2">
      <c r="B1078" s="11"/>
      <c r="C1078" s="173" t="s">
        <v>104</v>
      </c>
      <c r="D1078" s="11"/>
      <c r="E1078" s="12" t="str">
        <f t="shared" si="53"/>
        <v>BLITAR</v>
      </c>
      <c r="F1078" s="12" t="s">
        <v>1914</v>
      </c>
      <c r="G1078" s="28">
        <v>6</v>
      </c>
      <c r="H1078" s="9" t="s">
        <v>1922</v>
      </c>
      <c r="I1078" s="34" t="s">
        <v>3549</v>
      </c>
      <c r="J1078" s="74">
        <v>7017</v>
      </c>
      <c r="K1078" s="15"/>
      <c r="L1078" s="28"/>
    </row>
    <row r="1079" spans="2:12" ht="20.100000000000001" customHeight="1" x14ac:dyDescent="0.2">
      <c r="B1079" s="11"/>
      <c r="C1079" s="173" t="s">
        <v>104</v>
      </c>
      <c r="D1079" s="11"/>
      <c r="E1079" s="12" t="str">
        <f t="shared" si="53"/>
        <v>BLITAR</v>
      </c>
      <c r="F1079" s="12" t="s">
        <v>1915</v>
      </c>
      <c r="G1079" s="28">
        <v>7</v>
      </c>
      <c r="H1079" s="9" t="s">
        <v>1923</v>
      </c>
      <c r="I1079" s="34" t="s">
        <v>3549</v>
      </c>
      <c r="J1079" s="74">
        <v>10171</v>
      </c>
      <c r="K1079" s="15"/>
      <c r="L1079" s="28"/>
    </row>
    <row r="1080" spans="2:12" ht="20.100000000000001" customHeight="1" x14ac:dyDescent="0.2">
      <c r="B1080" s="11"/>
      <c r="C1080" s="173" t="s">
        <v>104</v>
      </c>
      <c r="D1080" s="11"/>
      <c r="E1080" s="12" t="str">
        <f t="shared" si="53"/>
        <v>BLITAR</v>
      </c>
      <c r="F1080" s="12" t="s">
        <v>1915</v>
      </c>
      <c r="G1080" s="28">
        <v>8</v>
      </c>
      <c r="H1080" s="9" t="s">
        <v>1924</v>
      </c>
      <c r="I1080" s="34" t="s">
        <v>3549</v>
      </c>
      <c r="J1080" s="74">
        <v>5682</v>
      </c>
      <c r="K1080" s="15"/>
      <c r="L1080" s="28"/>
    </row>
    <row r="1081" spans="2:12" ht="20.100000000000001" customHeight="1" x14ac:dyDescent="0.2">
      <c r="B1081" s="11"/>
      <c r="C1081" s="173" t="s">
        <v>104</v>
      </c>
      <c r="D1081" s="11"/>
      <c r="E1081" s="12" t="str">
        <f t="shared" si="53"/>
        <v>BLITAR</v>
      </c>
      <c r="F1081" s="12" t="s">
        <v>1916</v>
      </c>
      <c r="G1081" s="28">
        <v>9</v>
      </c>
      <c r="H1081" s="9" t="s">
        <v>1925</v>
      </c>
      <c r="I1081" s="34" t="s">
        <v>3551</v>
      </c>
      <c r="J1081" s="74">
        <v>6073</v>
      </c>
      <c r="K1081" s="15"/>
      <c r="L1081" s="28"/>
    </row>
    <row r="1082" spans="2:12" ht="20.100000000000001" customHeight="1" x14ac:dyDescent="0.2">
      <c r="B1082" s="11"/>
      <c r="C1082" s="173" t="s">
        <v>104</v>
      </c>
      <c r="D1082" s="11"/>
      <c r="E1082" s="12" t="str">
        <f t="shared" si="53"/>
        <v>BLITAR</v>
      </c>
      <c r="F1082" s="12" t="s">
        <v>1917</v>
      </c>
      <c r="G1082" s="28">
        <v>10</v>
      </c>
      <c r="H1082" s="9" t="s">
        <v>1926</v>
      </c>
      <c r="I1082" s="34" t="s">
        <v>3549</v>
      </c>
      <c r="J1082" s="74">
        <v>7292</v>
      </c>
      <c r="K1082" s="15"/>
      <c r="L1082" s="28"/>
    </row>
    <row r="1083" spans="2:12" ht="20.100000000000001" customHeight="1" thickBot="1" x14ac:dyDescent="0.25">
      <c r="B1083" s="109"/>
      <c r="C1083" s="233" t="s">
        <v>104</v>
      </c>
      <c r="D1083" s="109"/>
      <c r="E1083" s="110" t="str">
        <f t="shared" si="53"/>
        <v>BLITAR</v>
      </c>
      <c r="F1083" s="110" t="s">
        <v>1917</v>
      </c>
      <c r="G1083" s="200">
        <v>11</v>
      </c>
      <c r="H1083" s="121" t="s">
        <v>1927</v>
      </c>
      <c r="I1083" s="93" t="s">
        <v>3549</v>
      </c>
      <c r="J1083" s="75">
        <v>7064</v>
      </c>
      <c r="K1083" s="208"/>
      <c r="L1083" s="200"/>
    </row>
    <row r="1084" spans="2:12" ht="20.100000000000001" customHeight="1" thickTop="1" x14ac:dyDescent="0.2">
      <c r="B1084" s="124"/>
      <c r="C1084" s="318" t="s">
        <v>104</v>
      </c>
      <c r="D1084" s="124" t="s">
        <v>105</v>
      </c>
      <c r="E1084" s="126" t="s">
        <v>3830</v>
      </c>
      <c r="F1084" s="126" t="s">
        <v>1928</v>
      </c>
      <c r="G1084" s="198">
        <v>1</v>
      </c>
      <c r="H1084" s="125" t="s">
        <v>1935</v>
      </c>
      <c r="I1084" s="130" t="s">
        <v>3549</v>
      </c>
      <c r="J1084" s="258">
        <v>10908</v>
      </c>
      <c r="K1084" s="282"/>
      <c r="L1084" s="198"/>
    </row>
    <row r="1085" spans="2:12" ht="20.100000000000001" customHeight="1" x14ac:dyDescent="0.2">
      <c r="B1085" s="11"/>
      <c r="C1085" s="173" t="s">
        <v>104</v>
      </c>
      <c r="D1085" s="11"/>
      <c r="E1085" s="12" t="str">
        <f t="shared" ref="E1085:E1092" si="54">E1084</f>
        <v>KEDIRI</v>
      </c>
      <c r="F1085" s="12" t="s">
        <v>1929</v>
      </c>
      <c r="G1085" s="28">
        <v>2</v>
      </c>
      <c r="H1085" s="9" t="s">
        <v>1936</v>
      </c>
      <c r="I1085" s="34" t="s">
        <v>3549</v>
      </c>
      <c r="J1085" s="74">
        <v>15784</v>
      </c>
      <c r="K1085" s="15"/>
      <c r="L1085" s="28"/>
    </row>
    <row r="1086" spans="2:12" ht="20.100000000000001" customHeight="1" x14ac:dyDescent="0.2">
      <c r="B1086" s="11"/>
      <c r="C1086" s="173" t="s">
        <v>104</v>
      </c>
      <c r="D1086" s="11"/>
      <c r="E1086" s="12" t="str">
        <f t="shared" si="54"/>
        <v>KEDIRI</v>
      </c>
      <c r="F1086" s="12" t="s">
        <v>1929</v>
      </c>
      <c r="G1086" s="28">
        <v>3</v>
      </c>
      <c r="H1086" s="9" t="s">
        <v>3592</v>
      </c>
      <c r="I1086" s="34" t="s">
        <v>3551</v>
      </c>
      <c r="J1086" s="74">
        <v>12920</v>
      </c>
      <c r="K1086" s="15"/>
      <c r="L1086" s="28"/>
    </row>
    <row r="1087" spans="2:12" ht="20.100000000000001" customHeight="1" x14ac:dyDescent="0.2">
      <c r="B1087" s="11"/>
      <c r="C1087" s="173" t="s">
        <v>104</v>
      </c>
      <c r="D1087" s="11"/>
      <c r="E1087" s="12" t="str">
        <f t="shared" si="54"/>
        <v>KEDIRI</v>
      </c>
      <c r="F1087" s="12" t="s">
        <v>1929</v>
      </c>
      <c r="G1087" s="28">
        <v>4</v>
      </c>
      <c r="H1087" s="9" t="s">
        <v>3593</v>
      </c>
      <c r="I1087" s="34" t="s">
        <v>3549</v>
      </c>
      <c r="J1087" s="74">
        <v>8891</v>
      </c>
      <c r="K1087" s="15"/>
      <c r="L1087" s="28"/>
    </row>
    <row r="1088" spans="2:12" ht="20.100000000000001" customHeight="1" x14ac:dyDescent="0.2">
      <c r="B1088" s="11"/>
      <c r="C1088" s="173" t="s">
        <v>104</v>
      </c>
      <c r="D1088" s="11"/>
      <c r="E1088" s="12" t="str">
        <f t="shared" si="54"/>
        <v>KEDIRI</v>
      </c>
      <c r="F1088" s="12" t="s">
        <v>1930</v>
      </c>
      <c r="G1088" s="28">
        <v>5</v>
      </c>
      <c r="H1088" s="9" t="s">
        <v>1937</v>
      </c>
      <c r="I1088" s="34" t="s">
        <v>3551</v>
      </c>
      <c r="J1088" s="74">
        <v>19596</v>
      </c>
      <c r="K1088" s="15"/>
      <c r="L1088" s="28"/>
    </row>
    <row r="1089" spans="2:12" ht="20.100000000000001" customHeight="1" x14ac:dyDescent="0.2">
      <c r="B1089" s="11"/>
      <c r="C1089" s="173" t="s">
        <v>104</v>
      </c>
      <c r="D1089" s="11"/>
      <c r="E1089" s="12" t="str">
        <f t="shared" si="54"/>
        <v>KEDIRI</v>
      </c>
      <c r="F1089" s="12" t="s">
        <v>1930</v>
      </c>
      <c r="G1089" s="28">
        <v>6</v>
      </c>
      <c r="H1089" s="9" t="s">
        <v>1938</v>
      </c>
      <c r="I1089" s="34" t="s">
        <v>3549</v>
      </c>
      <c r="J1089" s="74">
        <v>2119</v>
      </c>
      <c r="K1089" s="15"/>
      <c r="L1089" s="28"/>
    </row>
    <row r="1090" spans="2:12" ht="20.100000000000001" customHeight="1" x14ac:dyDescent="0.2">
      <c r="B1090" s="11"/>
      <c r="C1090" s="173" t="s">
        <v>104</v>
      </c>
      <c r="D1090" s="11"/>
      <c r="E1090" s="12" t="str">
        <f t="shared" si="54"/>
        <v>KEDIRI</v>
      </c>
      <c r="F1090" s="12" t="s">
        <v>1931</v>
      </c>
      <c r="G1090" s="28">
        <v>7</v>
      </c>
      <c r="H1090" s="9" t="s">
        <v>1939</v>
      </c>
      <c r="I1090" s="34" t="s">
        <v>3551</v>
      </c>
      <c r="J1090" s="74">
        <v>7913</v>
      </c>
      <c r="K1090" s="15"/>
      <c r="L1090" s="28"/>
    </row>
    <row r="1091" spans="2:12" ht="20.100000000000001" customHeight="1" x14ac:dyDescent="0.2">
      <c r="B1091" s="11"/>
      <c r="C1091" s="173" t="s">
        <v>104</v>
      </c>
      <c r="D1091" s="11"/>
      <c r="E1091" s="12" t="str">
        <f t="shared" si="54"/>
        <v>KEDIRI</v>
      </c>
      <c r="F1091" s="12" t="s">
        <v>1932</v>
      </c>
      <c r="G1091" s="28">
        <v>8</v>
      </c>
      <c r="H1091" s="9" t="s">
        <v>1940</v>
      </c>
      <c r="I1091" s="34" t="s">
        <v>3549</v>
      </c>
      <c r="J1091" s="74">
        <v>3211</v>
      </c>
      <c r="K1091" s="15"/>
      <c r="L1091" s="28"/>
    </row>
    <row r="1092" spans="2:12" ht="20.100000000000001" customHeight="1" thickBot="1" x14ac:dyDescent="0.25">
      <c r="B1092" s="109"/>
      <c r="C1092" s="233" t="s">
        <v>104</v>
      </c>
      <c r="D1092" s="109"/>
      <c r="E1092" s="110" t="str">
        <f t="shared" si="54"/>
        <v>KEDIRI</v>
      </c>
      <c r="F1092" s="110" t="s">
        <v>1933</v>
      </c>
      <c r="G1092" s="200">
        <v>9</v>
      </c>
      <c r="H1092" s="121" t="s">
        <v>1941</v>
      </c>
      <c r="I1092" s="93" t="s">
        <v>3549</v>
      </c>
      <c r="J1092" s="75">
        <v>9959</v>
      </c>
      <c r="K1092" s="208"/>
      <c r="L1092" s="200"/>
    </row>
    <row r="1093" spans="2:12" ht="20.100000000000001" customHeight="1" thickTop="1" x14ac:dyDescent="0.2">
      <c r="B1093" s="124"/>
      <c r="C1093" s="318" t="s">
        <v>104</v>
      </c>
      <c r="D1093" s="124" t="s">
        <v>106</v>
      </c>
      <c r="E1093" s="126" t="s">
        <v>3831</v>
      </c>
      <c r="F1093" s="126" t="s">
        <v>1942</v>
      </c>
      <c r="G1093" s="198">
        <v>1</v>
      </c>
      <c r="H1093" s="125" t="s">
        <v>1948</v>
      </c>
      <c r="I1093" s="130" t="s">
        <v>3551</v>
      </c>
      <c r="J1093" s="258">
        <v>9412</v>
      </c>
      <c r="K1093" s="282"/>
      <c r="L1093" s="198"/>
    </row>
    <row r="1094" spans="2:12" ht="20.100000000000001" customHeight="1" x14ac:dyDescent="0.2">
      <c r="B1094" s="11"/>
      <c r="C1094" s="173" t="s">
        <v>104</v>
      </c>
      <c r="D1094" s="11"/>
      <c r="E1094" s="12" t="str">
        <f t="shared" ref="E1094:E1102" si="55">E1093</f>
        <v>MALANG</v>
      </c>
      <c r="F1094" s="12" t="s">
        <v>1943</v>
      </c>
      <c r="G1094" s="28">
        <v>2</v>
      </c>
      <c r="H1094" s="9" t="s">
        <v>1949</v>
      </c>
      <c r="I1094" s="34" t="s">
        <v>3549</v>
      </c>
      <c r="J1094" s="74">
        <v>15256</v>
      </c>
      <c r="K1094" s="15"/>
      <c r="L1094" s="28"/>
    </row>
    <row r="1095" spans="2:12" ht="20.100000000000001" customHeight="1" x14ac:dyDescent="0.2">
      <c r="B1095" s="11"/>
      <c r="C1095" s="173" t="s">
        <v>104</v>
      </c>
      <c r="D1095" s="11"/>
      <c r="E1095" s="12" t="str">
        <f t="shared" si="55"/>
        <v>MALANG</v>
      </c>
      <c r="F1095" s="12" t="s">
        <v>1944</v>
      </c>
      <c r="G1095" s="28">
        <v>3</v>
      </c>
      <c r="H1095" s="9" t="s">
        <v>1950</v>
      </c>
      <c r="I1095" s="34" t="s">
        <v>3549</v>
      </c>
      <c r="J1095" s="74">
        <v>17226</v>
      </c>
      <c r="K1095" s="15"/>
      <c r="L1095" s="28"/>
    </row>
    <row r="1096" spans="2:12" ht="20.100000000000001" customHeight="1" x14ac:dyDescent="0.2">
      <c r="B1096" s="11"/>
      <c r="C1096" s="173" t="s">
        <v>104</v>
      </c>
      <c r="D1096" s="11"/>
      <c r="E1096" s="12" t="str">
        <f>E1095</f>
        <v>MALANG</v>
      </c>
      <c r="F1096" s="12" t="s">
        <v>1944</v>
      </c>
      <c r="G1096" s="28">
        <v>4</v>
      </c>
      <c r="H1096" s="9" t="s">
        <v>1951</v>
      </c>
      <c r="I1096" s="34" t="s">
        <v>3549</v>
      </c>
      <c r="J1096" s="74">
        <v>9554</v>
      </c>
      <c r="K1096" s="15"/>
      <c r="L1096" s="28"/>
    </row>
    <row r="1097" spans="2:12" ht="20.100000000000001" customHeight="1" x14ac:dyDescent="0.2">
      <c r="B1097" s="11"/>
      <c r="C1097" s="173" t="s">
        <v>104</v>
      </c>
      <c r="D1097" s="11"/>
      <c r="E1097" s="12" t="str">
        <f t="shared" si="55"/>
        <v>MALANG</v>
      </c>
      <c r="F1097" s="12" t="s">
        <v>1945</v>
      </c>
      <c r="G1097" s="28">
        <v>5</v>
      </c>
      <c r="H1097" s="9" t="s">
        <v>1952</v>
      </c>
      <c r="I1097" s="34" t="s">
        <v>3549</v>
      </c>
      <c r="J1097" s="74">
        <v>9998</v>
      </c>
      <c r="K1097" s="15"/>
      <c r="L1097" s="28"/>
    </row>
    <row r="1098" spans="2:12" ht="20.100000000000001" customHeight="1" x14ac:dyDescent="0.2">
      <c r="B1098" s="11"/>
      <c r="C1098" s="173" t="s">
        <v>104</v>
      </c>
      <c r="D1098" s="11"/>
      <c r="E1098" s="12" t="str">
        <f t="shared" si="55"/>
        <v>MALANG</v>
      </c>
      <c r="F1098" s="12" t="s">
        <v>1946</v>
      </c>
      <c r="G1098" s="28">
        <v>6</v>
      </c>
      <c r="H1098" s="9" t="s">
        <v>1953</v>
      </c>
      <c r="I1098" s="34" t="s">
        <v>3549</v>
      </c>
      <c r="J1098" s="74">
        <v>13926</v>
      </c>
      <c r="K1098" s="15"/>
      <c r="L1098" s="28"/>
    </row>
    <row r="1099" spans="2:12" ht="20.100000000000001" customHeight="1" x14ac:dyDescent="0.2">
      <c r="B1099" s="11"/>
      <c r="C1099" s="173" t="s">
        <v>104</v>
      </c>
      <c r="D1099" s="11"/>
      <c r="E1099" s="12" t="str">
        <f t="shared" si="55"/>
        <v>MALANG</v>
      </c>
      <c r="F1099" s="12" t="s">
        <v>1946</v>
      </c>
      <c r="G1099" s="28">
        <v>7</v>
      </c>
      <c r="H1099" s="9" t="s">
        <v>1954</v>
      </c>
      <c r="I1099" s="34" t="s">
        <v>3551</v>
      </c>
      <c r="J1099" s="74">
        <v>10340</v>
      </c>
      <c r="K1099" s="15"/>
      <c r="L1099" s="28"/>
    </row>
    <row r="1100" spans="2:12" ht="20.100000000000001" customHeight="1" x14ac:dyDescent="0.2">
      <c r="B1100" s="11"/>
      <c r="C1100" s="173" t="s">
        <v>104</v>
      </c>
      <c r="D1100" s="11"/>
      <c r="E1100" s="12" t="str">
        <f t="shared" si="55"/>
        <v>MALANG</v>
      </c>
      <c r="F1100" s="12" t="s">
        <v>1947</v>
      </c>
      <c r="G1100" s="28">
        <v>8</v>
      </c>
      <c r="H1100" s="9" t="s">
        <v>1955</v>
      </c>
      <c r="I1100" s="34" t="s">
        <v>3549</v>
      </c>
      <c r="J1100" s="74">
        <v>11615</v>
      </c>
      <c r="K1100" s="15"/>
      <c r="L1100" s="28"/>
    </row>
    <row r="1101" spans="2:12" ht="20.100000000000001" customHeight="1" x14ac:dyDescent="0.2">
      <c r="B1101" s="11"/>
      <c r="C1101" s="173" t="s">
        <v>104</v>
      </c>
      <c r="D1101" s="11"/>
      <c r="E1101" s="12" t="str">
        <f t="shared" si="55"/>
        <v>MALANG</v>
      </c>
      <c r="F1101" s="12" t="s">
        <v>1947</v>
      </c>
      <c r="G1101" s="28">
        <v>9</v>
      </c>
      <c r="H1101" s="9" t="s">
        <v>1956</v>
      </c>
      <c r="I1101" s="34" t="s">
        <v>3551</v>
      </c>
      <c r="J1101" s="74">
        <v>8896</v>
      </c>
      <c r="K1101" s="15"/>
      <c r="L1101" s="28"/>
    </row>
    <row r="1102" spans="2:12" ht="20.100000000000001" customHeight="1" x14ac:dyDescent="0.2">
      <c r="B1102" s="11"/>
      <c r="C1102" s="173" t="s">
        <v>104</v>
      </c>
      <c r="D1102" s="11"/>
      <c r="E1102" s="12" t="str">
        <f t="shared" si="55"/>
        <v>MALANG</v>
      </c>
      <c r="F1102" s="12" t="s">
        <v>4145</v>
      </c>
      <c r="G1102" s="28">
        <v>10</v>
      </c>
      <c r="H1102" s="9" t="s">
        <v>4146</v>
      </c>
      <c r="I1102" s="34" t="s">
        <v>3549</v>
      </c>
      <c r="J1102" s="74">
        <v>18472</v>
      </c>
      <c r="K1102" s="15"/>
      <c r="L1102" s="28"/>
    </row>
    <row r="1103" spans="2:12" ht="20.100000000000001" customHeight="1" thickBot="1" x14ac:dyDescent="0.25">
      <c r="B1103" s="11"/>
      <c r="C1103" s="173" t="s">
        <v>104</v>
      </c>
      <c r="D1103" s="11"/>
      <c r="E1103" s="12" t="str">
        <f>E1102</f>
        <v>MALANG</v>
      </c>
      <c r="F1103" s="12" t="s">
        <v>4145</v>
      </c>
      <c r="G1103" s="28">
        <v>11</v>
      </c>
      <c r="H1103" s="392" t="s">
        <v>4147</v>
      </c>
      <c r="I1103" s="391" t="s">
        <v>3549</v>
      </c>
      <c r="J1103" s="74">
        <v>8831</v>
      </c>
      <c r="K1103" s="15"/>
      <c r="L1103" s="28"/>
    </row>
    <row r="1104" spans="2:12" ht="20.100000000000001" customHeight="1" thickTop="1" x14ac:dyDescent="0.2">
      <c r="B1104" s="124"/>
      <c r="C1104" s="318" t="s">
        <v>104</v>
      </c>
      <c r="D1104" s="124" t="s">
        <v>107</v>
      </c>
      <c r="E1104" s="126" t="s">
        <v>3832</v>
      </c>
      <c r="F1104" s="126" t="s">
        <v>1957</v>
      </c>
      <c r="G1104" s="198">
        <v>1</v>
      </c>
      <c r="H1104" s="125" t="s">
        <v>1964</v>
      </c>
      <c r="I1104" s="130" t="s">
        <v>3549</v>
      </c>
      <c r="J1104" s="258">
        <v>7924</v>
      </c>
      <c r="K1104" s="282"/>
      <c r="L1104" s="198"/>
    </row>
    <row r="1105" spans="2:12" ht="20.100000000000001" customHeight="1" x14ac:dyDescent="0.2">
      <c r="B1105" s="11"/>
      <c r="C1105" s="173" t="s">
        <v>104</v>
      </c>
      <c r="D1105" s="11"/>
      <c r="E1105" s="12" t="str">
        <f t="shared" ref="E1105:E1113" si="56">E1104</f>
        <v>LUMAJANG</v>
      </c>
      <c r="F1105" s="12" t="s">
        <v>1958</v>
      </c>
      <c r="G1105" s="28">
        <v>2</v>
      </c>
      <c r="H1105" s="9" t="s">
        <v>1965</v>
      </c>
      <c r="I1105" s="34" t="s">
        <v>3549</v>
      </c>
      <c r="J1105" s="74">
        <v>8655</v>
      </c>
      <c r="K1105" s="15"/>
      <c r="L1105" s="28"/>
    </row>
    <row r="1106" spans="2:12" ht="20.100000000000001" customHeight="1" x14ac:dyDescent="0.2">
      <c r="B1106" s="11"/>
      <c r="C1106" s="173" t="s">
        <v>104</v>
      </c>
      <c r="D1106" s="11"/>
      <c r="E1106" s="12" t="str">
        <f t="shared" si="56"/>
        <v>LUMAJANG</v>
      </c>
      <c r="F1106" s="12" t="s">
        <v>1958</v>
      </c>
      <c r="G1106" s="28">
        <v>3</v>
      </c>
      <c r="H1106" s="9" t="s">
        <v>1966</v>
      </c>
      <c r="I1106" s="34" t="s">
        <v>3551</v>
      </c>
      <c r="J1106" s="74">
        <v>6153</v>
      </c>
      <c r="K1106" s="15"/>
      <c r="L1106" s="28"/>
    </row>
    <row r="1107" spans="2:12" ht="20.100000000000001" customHeight="1" x14ac:dyDescent="0.2">
      <c r="B1107" s="11"/>
      <c r="C1107" s="173" t="s">
        <v>104</v>
      </c>
      <c r="D1107" s="11"/>
      <c r="E1107" s="12" t="str">
        <f t="shared" si="56"/>
        <v>LUMAJANG</v>
      </c>
      <c r="F1107" s="12" t="s">
        <v>1959</v>
      </c>
      <c r="G1107" s="28">
        <v>4</v>
      </c>
      <c r="H1107" s="9" t="s">
        <v>1967</v>
      </c>
      <c r="I1107" s="34" t="s">
        <v>3549</v>
      </c>
      <c r="J1107" s="74">
        <v>7692</v>
      </c>
      <c r="K1107" s="15"/>
      <c r="L1107" s="28"/>
    </row>
    <row r="1108" spans="2:12" ht="20.100000000000001" customHeight="1" x14ac:dyDescent="0.2">
      <c r="B1108" s="11"/>
      <c r="C1108" s="173" t="s">
        <v>104</v>
      </c>
      <c r="D1108" s="11"/>
      <c r="E1108" s="12" t="str">
        <f t="shared" si="56"/>
        <v>LUMAJANG</v>
      </c>
      <c r="F1108" s="12" t="s">
        <v>1959</v>
      </c>
      <c r="G1108" s="28">
        <v>5</v>
      </c>
      <c r="H1108" s="9" t="s">
        <v>1968</v>
      </c>
      <c r="I1108" s="34" t="s">
        <v>3549</v>
      </c>
      <c r="J1108" s="74">
        <v>6528</v>
      </c>
      <c r="K1108" s="15"/>
      <c r="L1108" s="28"/>
    </row>
    <row r="1109" spans="2:12" ht="20.100000000000001" customHeight="1" x14ac:dyDescent="0.2">
      <c r="B1109" s="11"/>
      <c r="C1109" s="173" t="s">
        <v>104</v>
      </c>
      <c r="D1109" s="11"/>
      <c r="E1109" s="12" t="str">
        <f t="shared" si="56"/>
        <v>LUMAJANG</v>
      </c>
      <c r="F1109" s="12" t="s">
        <v>1960</v>
      </c>
      <c r="G1109" s="28">
        <v>6</v>
      </c>
      <c r="H1109" s="9" t="s">
        <v>1969</v>
      </c>
      <c r="I1109" s="34" t="s">
        <v>3549</v>
      </c>
      <c r="J1109" s="74">
        <v>5331</v>
      </c>
      <c r="K1109" s="15"/>
      <c r="L1109" s="28"/>
    </row>
    <row r="1110" spans="2:12" ht="20.100000000000001" customHeight="1" x14ac:dyDescent="0.2">
      <c r="B1110" s="11"/>
      <c r="C1110" s="173" t="s">
        <v>104</v>
      </c>
      <c r="D1110" s="11"/>
      <c r="E1110" s="12" t="str">
        <f t="shared" si="56"/>
        <v>LUMAJANG</v>
      </c>
      <c r="F1110" s="12" t="s">
        <v>1961</v>
      </c>
      <c r="G1110" s="28">
        <v>7</v>
      </c>
      <c r="H1110" s="9" t="s">
        <v>1970</v>
      </c>
      <c r="I1110" s="34" t="s">
        <v>3549</v>
      </c>
      <c r="J1110" s="74">
        <v>7462</v>
      </c>
      <c r="K1110" s="15"/>
      <c r="L1110" s="28"/>
    </row>
    <row r="1111" spans="2:12" ht="20.100000000000001" customHeight="1" x14ac:dyDescent="0.2">
      <c r="B1111" s="11"/>
      <c r="C1111" s="173" t="s">
        <v>104</v>
      </c>
      <c r="D1111" s="11"/>
      <c r="E1111" s="12" t="str">
        <f t="shared" si="56"/>
        <v>LUMAJANG</v>
      </c>
      <c r="F1111" s="12" t="s">
        <v>1961</v>
      </c>
      <c r="G1111" s="28">
        <v>8</v>
      </c>
      <c r="H1111" s="9" t="s">
        <v>1971</v>
      </c>
      <c r="I1111" s="34" t="s">
        <v>3551</v>
      </c>
      <c r="J1111" s="74">
        <v>5930</v>
      </c>
      <c r="K1111" s="15"/>
      <c r="L1111" s="28"/>
    </row>
    <row r="1112" spans="2:12" ht="20.100000000000001" customHeight="1" x14ac:dyDescent="0.2">
      <c r="B1112" s="11"/>
      <c r="C1112" s="173" t="s">
        <v>104</v>
      </c>
      <c r="D1112" s="11"/>
      <c r="E1112" s="12" t="str">
        <f t="shared" si="56"/>
        <v>LUMAJANG</v>
      </c>
      <c r="F1112" s="12" t="s">
        <v>1962</v>
      </c>
      <c r="G1112" s="28">
        <v>9</v>
      </c>
      <c r="H1112" s="9" t="s">
        <v>1972</v>
      </c>
      <c r="I1112" s="34" t="s">
        <v>3551</v>
      </c>
      <c r="J1112" s="74">
        <v>7274</v>
      </c>
      <c r="K1112" s="15"/>
      <c r="L1112" s="28"/>
    </row>
    <row r="1113" spans="2:12" ht="20.100000000000001" customHeight="1" thickBot="1" x14ac:dyDescent="0.25">
      <c r="B1113" s="109"/>
      <c r="C1113" s="233" t="s">
        <v>104</v>
      </c>
      <c r="D1113" s="109"/>
      <c r="E1113" s="110" t="str">
        <f t="shared" si="56"/>
        <v>LUMAJANG</v>
      </c>
      <c r="F1113" s="110" t="s">
        <v>1963</v>
      </c>
      <c r="G1113" s="200">
        <v>10</v>
      </c>
      <c r="H1113" s="121" t="s">
        <v>1973</v>
      </c>
      <c r="I1113" s="93" t="s">
        <v>3549</v>
      </c>
      <c r="J1113" s="75">
        <v>3868</v>
      </c>
      <c r="K1113" s="208"/>
      <c r="L1113" s="200"/>
    </row>
    <row r="1114" spans="2:12" ht="20.100000000000001" customHeight="1" thickTop="1" x14ac:dyDescent="0.2">
      <c r="B1114" s="124"/>
      <c r="C1114" s="318" t="s">
        <v>104</v>
      </c>
      <c r="D1114" s="124" t="s">
        <v>108</v>
      </c>
      <c r="E1114" s="126" t="s">
        <v>3833</v>
      </c>
      <c r="F1114" s="126" t="s">
        <v>1974</v>
      </c>
      <c r="G1114" s="198">
        <v>1</v>
      </c>
      <c r="H1114" s="125" t="s">
        <v>1981</v>
      </c>
      <c r="I1114" s="130" t="s">
        <v>3549</v>
      </c>
      <c r="J1114" s="258">
        <v>8088</v>
      </c>
      <c r="K1114" s="282"/>
      <c r="L1114" s="198"/>
    </row>
    <row r="1115" spans="2:12" ht="20.100000000000001" customHeight="1" x14ac:dyDescent="0.2">
      <c r="B1115" s="11"/>
      <c r="C1115" s="173" t="s">
        <v>104</v>
      </c>
      <c r="D1115" s="11"/>
      <c r="E1115" s="12" t="str">
        <f t="shared" ref="E1115:E1121" si="57">E1114</f>
        <v>JEMBER</v>
      </c>
      <c r="F1115" s="12" t="s">
        <v>1975</v>
      </c>
      <c r="G1115" s="28">
        <v>2</v>
      </c>
      <c r="H1115" s="9" t="s">
        <v>1982</v>
      </c>
      <c r="I1115" s="34" t="s">
        <v>3551</v>
      </c>
      <c r="J1115" s="74">
        <v>7925</v>
      </c>
      <c r="K1115" s="15"/>
      <c r="L1115" s="28"/>
    </row>
    <row r="1116" spans="2:12" ht="20.100000000000001" customHeight="1" x14ac:dyDescent="0.2">
      <c r="B1116" s="11"/>
      <c r="C1116" s="173" t="s">
        <v>104</v>
      </c>
      <c r="D1116" s="11"/>
      <c r="E1116" s="12" t="str">
        <f t="shared" si="57"/>
        <v>JEMBER</v>
      </c>
      <c r="F1116" s="12" t="s">
        <v>1976</v>
      </c>
      <c r="G1116" s="28">
        <v>3</v>
      </c>
      <c r="H1116" s="9" t="s">
        <v>1983</v>
      </c>
      <c r="I1116" s="34" t="s">
        <v>3549</v>
      </c>
      <c r="J1116" s="74">
        <v>10415</v>
      </c>
      <c r="K1116" s="15"/>
      <c r="L1116" s="28"/>
    </row>
    <row r="1117" spans="2:12" ht="20.100000000000001" customHeight="1" x14ac:dyDescent="0.2">
      <c r="B1117" s="11"/>
      <c r="C1117" s="173" t="s">
        <v>104</v>
      </c>
      <c r="D1117" s="11"/>
      <c r="E1117" s="12" t="str">
        <f t="shared" si="57"/>
        <v>JEMBER</v>
      </c>
      <c r="F1117" s="12" t="s">
        <v>1977</v>
      </c>
      <c r="G1117" s="28">
        <v>4</v>
      </c>
      <c r="H1117" s="9" t="s">
        <v>1984</v>
      </c>
      <c r="I1117" s="34" t="s">
        <v>3549</v>
      </c>
      <c r="J1117" s="74">
        <v>10989</v>
      </c>
      <c r="K1117" s="15"/>
      <c r="L1117" s="28"/>
    </row>
    <row r="1118" spans="2:12" ht="20.100000000000001" customHeight="1" x14ac:dyDescent="0.2">
      <c r="B1118" s="11"/>
      <c r="C1118" s="173" t="s">
        <v>104</v>
      </c>
      <c r="D1118" s="11"/>
      <c r="E1118" s="12" t="str">
        <f t="shared" si="57"/>
        <v>JEMBER</v>
      </c>
      <c r="F1118" s="12" t="s">
        <v>1978</v>
      </c>
      <c r="G1118" s="28">
        <v>5</v>
      </c>
      <c r="H1118" s="9" t="s">
        <v>1985</v>
      </c>
      <c r="I1118" s="34" t="s">
        <v>3549</v>
      </c>
      <c r="J1118" s="74">
        <v>9624</v>
      </c>
      <c r="K1118" s="15"/>
      <c r="L1118" s="28"/>
    </row>
    <row r="1119" spans="2:12" ht="20.100000000000001" customHeight="1" x14ac:dyDescent="0.2">
      <c r="B1119" s="11"/>
      <c r="C1119" s="173" t="s">
        <v>104</v>
      </c>
      <c r="D1119" s="11"/>
      <c r="E1119" s="12" t="str">
        <f t="shared" si="57"/>
        <v>JEMBER</v>
      </c>
      <c r="F1119" s="12" t="s">
        <v>1979</v>
      </c>
      <c r="G1119" s="28">
        <v>6</v>
      </c>
      <c r="H1119" s="9" t="s">
        <v>1986</v>
      </c>
      <c r="I1119" s="34" t="s">
        <v>3551</v>
      </c>
      <c r="J1119" s="74">
        <v>9906</v>
      </c>
      <c r="K1119" s="15"/>
      <c r="L1119" s="28"/>
    </row>
    <row r="1120" spans="2:12" ht="20.100000000000001" customHeight="1" x14ac:dyDescent="0.2">
      <c r="B1120" s="11"/>
      <c r="C1120" s="173" t="s">
        <v>104</v>
      </c>
      <c r="D1120" s="11"/>
      <c r="E1120" s="12" t="str">
        <f t="shared" si="57"/>
        <v>JEMBER</v>
      </c>
      <c r="F1120" s="12" t="s">
        <v>1980</v>
      </c>
      <c r="G1120" s="28">
        <v>7</v>
      </c>
      <c r="H1120" s="9" t="s">
        <v>1987</v>
      </c>
      <c r="I1120" s="11" t="s">
        <v>3549</v>
      </c>
      <c r="J1120" s="73">
        <v>10153</v>
      </c>
      <c r="K1120" s="15"/>
      <c r="L1120" s="28"/>
    </row>
    <row r="1121" spans="2:12" ht="20.100000000000001" customHeight="1" thickBot="1" x14ac:dyDescent="0.25">
      <c r="B1121" s="391"/>
      <c r="C1121" s="173" t="s">
        <v>104</v>
      </c>
      <c r="D1121" s="11"/>
      <c r="E1121" s="12" t="str">
        <f t="shared" si="57"/>
        <v>JEMBER</v>
      </c>
      <c r="F1121" s="12" t="s">
        <v>1980</v>
      </c>
      <c r="G1121" s="396">
        <v>8</v>
      </c>
      <c r="H1121" s="397" t="s">
        <v>4150</v>
      </c>
      <c r="I1121" s="391" t="s">
        <v>3549</v>
      </c>
      <c r="J1121" s="398">
        <v>6954</v>
      </c>
      <c r="K1121" s="399"/>
      <c r="L1121" s="396"/>
    </row>
    <row r="1122" spans="2:12" ht="20.100000000000001" customHeight="1" thickTop="1" x14ac:dyDescent="0.2">
      <c r="B1122" s="124"/>
      <c r="C1122" s="318" t="s">
        <v>104</v>
      </c>
      <c r="D1122" s="124" t="s">
        <v>5</v>
      </c>
      <c r="E1122" s="126" t="s">
        <v>3834</v>
      </c>
      <c r="F1122" s="126" t="s">
        <v>1988</v>
      </c>
      <c r="G1122" s="198">
        <v>1</v>
      </c>
      <c r="H1122" s="125" t="s">
        <v>1996</v>
      </c>
      <c r="I1122" s="130" t="s">
        <v>3551</v>
      </c>
      <c r="J1122" s="258">
        <v>6853</v>
      </c>
      <c r="K1122" s="282"/>
      <c r="L1122" s="198"/>
    </row>
    <row r="1123" spans="2:12" ht="20.100000000000001" customHeight="1" x14ac:dyDescent="0.2">
      <c r="B1123" s="11"/>
      <c r="C1123" s="173" t="s">
        <v>104</v>
      </c>
      <c r="D1123" s="11"/>
      <c r="E1123" s="12" t="str">
        <f t="shared" ref="E1123:E1130" si="58">E1122</f>
        <v>BANYUWANGI</v>
      </c>
      <c r="F1123" s="12" t="s">
        <v>1989</v>
      </c>
      <c r="G1123" s="28">
        <v>2</v>
      </c>
      <c r="H1123" s="9" t="s">
        <v>1997</v>
      </c>
      <c r="I1123" s="34" t="s">
        <v>3549</v>
      </c>
      <c r="J1123" s="74">
        <v>14076</v>
      </c>
      <c r="K1123" s="15"/>
      <c r="L1123" s="28"/>
    </row>
    <row r="1124" spans="2:12" ht="20.100000000000001" customHeight="1" x14ac:dyDescent="0.2">
      <c r="B1124" s="11"/>
      <c r="C1124" s="173" t="s">
        <v>104</v>
      </c>
      <c r="D1124" s="11"/>
      <c r="E1124" s="12" t="str">
        <f t="shared" si="58"/>
        <v>BANYUWANGI</v>
      </c>
      <c r="F1124" s="12" t="s">
        <v>1990</v>
      </c>
      <c r="G1124" s="28">
        <v>3</v>
      </c>
      <c r="H1124" s="9" t="s">
        <v>1998</v>
      </c>
      <c r="I1124" s="34" t="s">
        <v>3549</v>
      </c>
      <c r="J1124" s="74">
        <v>8438</v>
      </c>
      <c r="K1124" s="15"/>
      <c r="L1124" s="28"/>
    </row>
    <row r="1125" spans="2:12" ht="20.100000000000001" customHeight="1" x14ac:dyDescent="0.2">
      <c r="B1125" s="11"/>
      <c r="C1125" s="173" t="s">
        <v>104</v>
      </c>
      <c r="D1125" s="11"/>
      <c r="E1125" s="12" t="str">
        <f t="shared" si="58"/>
        <v>BANYUWANGI</v>
      </c>
      <c r="F1125" s="12" t="s">
        <v>1991</v>
      </c>
      <c r="G1125" s="28">
        <v>4</v>
      </c>
      <c r="H1125" s="9" t="s">
        <v>1999</v>
      </c>
      <c r="I1125" s="34" t="s">
        <v>3549</v>
      </c>
      <c r="J1125" s="74">
        <v>7806</v>
      </c>
      <c r="K1125" s="15"/>
      <c r="L1125" s="28"/>
    </row>
    <row r="1126" spans="2:12" ht="20.100000000000001" customHeight="1" x14ac:dyDescent="0.2">
      <c r="B1126" s="11"/>
      <c r="C1126" s="173" t="s">
        <v>104</v>
      </c>
      <c r="D1126" s="11"/>
      <c r="E1126" s="12" t="str">
        <f t="shared" si="58"/>
        <v>BANYUWANGI</v>
      </c>
      <c r="F1126" s="12" t="s">
        <v>1992</v>
      </c>
      <c r="G1126" s="28">
        <v>5</v>
      </c>
      <c r="H1126" s="9" t="s">
        <v>2000</v>
      </c>
      <c r="I1126" s="34" t="s">
        <v>3551</v>
      </c>
      <c r="J1126" s="74">
        <v>7387</v>
      </c>
      <c r="K1126" s="15"/>
      <c r="L1126" s="28"/>
    </row>
    <row r="1127" spans="2:12" ht="20.100000000000001" customHeight="1" x14ac:dyDescent="0.2">
      <c r="B1127" s="11"/>
      <c r="C1127" s="173" t="s">
        <v>104</v>
      </c>
      <c r="D1127" s="11"/>
      <c r="E1127" s="12" t="str">
        <f t="shared" si="58"/>
        <v>BANYUWANGI</v>
      </c>
      <c r="F1127" s="12" t="s">
        <v>1993</v>
      </c>
      <c r="G1127" s="28">
        <v>6</v>
      </c>
      <c r="H1127" s="9" t="s">
        <v>2001</v>
      </c>
      <c r="I1127" s="34" t="s">
        <v>3549</v>
      </c>
      <c r="J1127" s="74">
        <v>7079</v>
      </c>
      <c r="K1127" s="15"/>
      <c r="L1127" s="28"/>
    </row>
    <row r="1128" spans="2:12" ht="20.100000000000001" customHeight="1" x14ac:dyDescent="0.2">
      <c r="B1128" s="11"/>
      <c r="C1128" s="173" t="s">
        <v>104</v>
      </c>
      <c r="D1128" s="11"/>
      <c r="E1128" s="12" t="str">
        <f t="shared" si="58"/>
        <v>BANYUWANGI</v>
      </c>
      <c r="F1128" s="12" t="s">
        <v>1994</v>
      </c>
      <c r="G1128" s="28">
        <v>7</v>
      </c>
      <c r="H1128" s="9" t="s">
        <v>3594</v>
      </c>
      <c r="I1128" s="34" t="s">
        <v>3549</v>
      </c>
      <c r="J1128" s="74">
        <v>10344</v>
      </c>
      <c r="K1128" s="15"/>
      <c r="L1128" s="28"/>
    </row>
    <row r="1129" spans="2:12" ht="20.100000000000001" customHeight="1" x14ac:dyDescent="0.2">
      <c r="B1129" s="11"/>
      <c r="C1129" s="173" t="s">
        <v>104</v>
      </c>
      <c r="D1129" s="11"/>
      <c r="E1129" s="12" t="str">
        <f t="shared" si="58"/>
        <v>BANYUWANGI</v>
      </c>
      <c r="F1129" s="12" t="s">
        <v>1995</v>
      </c>
      <c r="G1129" s="28">
        <v>8</v>
      </c>
      <c r="H1129" s="9" t="s">
        <v>3595</v>
      </c>
      <c r="I1129" s="34" t="s">
        <v>3551</v>
      </c>
      <c r="J1129" s="74">
        <v>8931</v>
      </c>
      <c r="K1129" s="15"/>
      <c r="L1129" s="28"/>
    </row>
    <row r="1130" spans="2:12" ht="20.100000000000001" customHeight="1" thickBot="1" x14ac:dyDescent="0.25">
      <c r="B1130" s="109"/>
      <c r="C1130" s="233" t="s">
        <v>104</v>
      </c>
      <c r="D1130" s="109"/>
      <c r="E1130" s="110" t="str">
        <f t="shared" si="58"/>
        <v>BANYUWANGI</v>
      </c>
      <c r="F1130" s="110" t="s">
        <v>1995</v>
      </c>
      <c r="G1130" s="200">
        <v>9</v>
      </c>
      <c r="H1130" s="121" t="s">
        <v>2002</v>
      </c>
      <c r="I1130" s="93" t="s">
        <v>3549</v>
      </c>
      <c r="J1130" s="75">
        <v>7825</v>
      </c>
      <c r="K1130" s="208"/>
      <c r="L1130" s="200"/>
    </row>
    <row r="1131" spans="2:12" ht="20.100000000000001" customHeight="1" thickTop="1" x14ac:dyDescent="0.2">
      <c r="B1131" s="124"/>
      <c r="C1131" s="318" t="s">
        <v>104</v>
      </c>
      <c r="D1131" s="124" t="s">
        <v>6</v>
      </c>
      <c r="E1131" s="126" t="s">
        <v>3835</v>
      </c>
      <c r="F1131" s="126" t="s">
        <v>2003</v>
      </c>
      <c r="G1131" s="198">
        <v>1</v>
      </c>
      <c r="H1131" s="125" t="s">
        <v>2008</v>
      </c>
      <c r="I1131" s="130" t="s">
        <v>3551</v>
      </c>
      <c r="J1131" s="258">
        <v>5038</v>
      </c>
      <c r="K1131" s="282"/>
      <c r="L1131" s="198"/>
    </row>
    <row r="1132" spans="2:12" ht="20.100000000000001" customHeight="1" x14ac:dyDescent="0.2">
      <c r="B1132" s="11"/>
      <c r="C1132" s="173" t="s">
        <v>104</v>
      </c>
      <c r="D1132" s="11"/>
      <c r="E1132" s="12" t="str">
        <f t="shared" ref="E1132:E1146" si="59">E1131</f>
        <v>BONDOWOSO</v>
      </c>
      <c r="F1132" s="12" t="s">
        <v>2003</v>
      </c>
      <c r="G1132" s="28">
        <v>2</v>
      </c>
      <c r="H1132" s="9" t="s">
        <v>2009</v>
      </c>
      <c r="I1132" s="34" t="s">
        <v>3549</v>
      </c>
      <c r="J1132" s="74">
        <v>4645</v>
      </c>
      <c r="K1132" s="15"/>
      <c r="L1132" s="28"/>
    </row>
    <row r="1133" spans="2:12" ht="20.100000000000001" customHeight="1" x14ac:dyDescent="0.2">
      <c r="B1133" s="11"/>
      <c r="C1133" s="173" t="s">
        <v>104</v>
      </c>
      <c r="D1133" s="11"/>
      <c r="E1133" s="12" t="str">
        <f t="shared" si="59"/>
        <v>BONDOWOSO</v>
      </c>
      <c r="F1133" s="12" t="s">
        <v>2004</v>
      </c>
      <c r="G1133" s="28">
        <v>3</v>
      </c>
      <c r="H1133" s="9" t="s">
        <v>2010</v>
      </c>
      <c r="I1133" s="34" t="s">
        <v>3549</v>
      </c>
      <c r="J1133" s="74">
        <v>11137</v>
      </c>
      <c r="K1133" s="15"/>
      <c r="L1133" s="28"/>
    </row>
    <row r="1134" spans="2:12" ht="20.100000000000001" customHeight="1" x14ac:dyDescent="0.2">
      <c r="B1134" s="11"/>
      <c r="C1134" s="173" t="s">
        <v>104</v>
      </c>
      <c r="D1134" s="11"/>
      <c r="E1134" s="12" t="str">
        <f t="shared" si="59"/>
        <v>BONDOWOSO</v>
      </c>
      <c r="F1134" s="12" t="s">
        <v>2004</v>
      </c>
      <c r="G1134" s="28">
        <v>4</v>
      </c>
      <c r="H1134" s="9" t="s">
        <v>2011</v>
      </c>
      <c r="I1134" s="34" t="s">
        <v>3549</v>
      </c>
      <c r="J1134" s="74">
        <v>7607</v>
      </c>
      <c r="K1134" s="15"/>
      <c r="L1134" s="28"/>
    </row>
    <row r="1135" spans="2:12" ht="20.100000000000001" customHeight="1" x14ac:dyDescent="0.2">
      <c r="B1135" s="11"/>
      <c r="C1135" s="173" t="s">
        <v>104</v>
      </c>
      <c r="D1135" s="11"/>
      <c r="E1135" s="12" t="str">
        <f t="shared" si="59"/>
        <v>BONDOWOSO</v>
      </c>
      <c r="F1135" s="12" t="s">
        <v>2004</v>
      </c>
      <c r="G1135" s="28">
        <v>5</v>
      </c>
      <c r="H1135" s="9" t="s">
        <v>2012</v>
      </c>
      <c r="I1135" s="34" t="s">
        <v>3549</v>
      </c>
      <c r="J1135" s="74">
        <v>5388</v>
      </c>
      <c r="K1135" s="15"/>
      <c r="L1135" s="28"/>
    </row>
    <row r="1136" spans="2:12" ht="20.100000000000001" customHeight="1" x14ac:dyDescent="0.2">
      <c r="B1136" s="11"/>
      <c r="C1136" s="173" t="s">
        <v>104</v>
      </c>
      <c r="D1136" s="11"/>
      <c r="E1136" s="12" t="str">
        <f t="shared" si="59"/>
        <v>BONDOWOSO</v>
      </c>
      <c r="F1136" s="12" t="s">
        <v>2004</v>
      </c>
      <c r="G1136" s="28">
        <v>6</v>
      </c>
      <c r="H1136" s="9" t="s">
        <v>2013</v>
      </c>
      <c r="I1136" s="34" t="s">
        <v>3549</v>
      </c>
      <c r="J1136" s="74">
        <v>469</v>
      </c>
      <c r="K1136" s="15"/>
      <c r="L1136" s="28"/>
    </row>
    <row r="1137" spans="2:12" ht="20.100000000000001" customHeight="1" x14ac:dyDescent="0.2">
      <c r="B1137" s="11"/>
      <c r="C1137" s="173" t="s">
        <v>104</v>
      </c>
      <c r="D1137" s="11"/>
      <c r="E1137" s="12" t="str">
        <f t="shared" si="59"/>
        <v>BONDOWOSO</v>
      </c>
      <c r="F1137" s="12" t="s">
        <v>2005</v>
      </c>
      <c r="G1137" s="28">
        <v>7</v>
      </c>
      <c r="H1137" s="9" t="s">
        <v>2014</v>
      </c>
      <c r="I1137" s="34" t="s">
        <v>3551</v>
      </c>
      <c r="J1137" s="74">
        <v>9014</v>
      </c>
      <c r="K1137" s="15"/>
      <c r="L1137" s="28"/>
    </row>
    <row r="1138" spans="2:12" ht="20.100000000000001" customHeight="1" x14ac:dyDescent="0.2">
      <c r="B1138" s="11"/>
      <c r="C1138" s="173" t="s">
        <v>104</v>
      </c>
      <c r="D1138" s="11"/>
      <c r="E1138" s="12" t="str">
        <f t="shared" si="59"/>
        <v>BONDOWOSO</v>
      </c>
      <c r="F1138" s="12" t="s">
        <v>2005</v>
      </c>
      <c r="G1138" s="28">
        <v>8</v>
      </c>
      <c r="H1138" s="9" t="s">
        <v>2015</v>
      </c>
      <c r="I1138" s="34" t="s">
        <v>3549</v>
      </c>
      <c r="J1138" s="74">
        <v>725</v>
      </c>
      <c r="K1138" s="15"/>
      <c r="L1138" s="28"/>
    </row>
    <row r="1139" spans="2:12" ht="20.100000000000001" customHeight="1" x14ac:dyDescent="0.2">
      <c r="B1139" s="11"/>
      <c r="C1139" s="173" t="s">
        <v>104</v>
      </c>
      <c r="D1139" s="11"/>
      <c r="E1139" s="12" t="str">
        <f t="shared" si="59"/>
        <v>BONDOWOSO</v>
      </c>
      <c r="F1139" s="12" t="s">
        <v>2005</v>
      </c>
      <c r="G1139" s="28">
        <v>9</v>
      </c>
      <c r="H1139" s="9" t="s">
        <v>2016</v>
      </c>
      <c r="I1139" s="34" t="s">
        <v>3549</v>
      </c>
      <c r="J1139" s="74">
        <v>6514</v>
      </c>
      <c r="K1139" s="15"/>
      <c r="L1139" s="28"/>
    </row>
    <row r="1140" spans="2:12" ht="20.100000000000001" customHeight="1" x14ac:dyDescent="0.2">
      <c r="B1140" s="11"/>
      <c r="C1140" s="173" t="s">
        <v>104</v>
      </c>
      <c r="D1140" s="11"/>
      <c r="E1140" s="12" t="str">
        <f t="shared" si="59"/>
        <v>BONDOWOSO</v>
      </c>
      <c r="F1140" s="12" t="s">
        <v>2005</v>
      </c>
      <c r="G1140" s="28">
        <v>10</v>
      </c>
      <c r="H1140" s="9" t="s">
        <v>2017</v>
      </c>
      <c r="I1140" s="34" t="s">
        <v>3549</v>
      </c>
      <c r="J1140" s="74">
        <v>4671</v>
      </c>
      <c r="K1140" s="15"/>
      <c r="L1140" s="28"/>
    </row>
    <row r="1141" spans="2:12" ht="20.100000000000001" customHeight="1" x14ac:dyDescent="0.2">
      <c r="B1141" s="11"/>
      <c r="C1141" s="173" t="s">
        <v>104</v>
      </c>
      <c r="D1141" s="11"/>
      <c r="E1141" s="12" t="str">
        <f t="shared" si="59"/>
        <v>BONDOWOSO</v>
      </c>
      <c r="F1141" s="12" t="s">
        <v>2006</v>
      </c>
      <c r="G1141" s="28">
        <v>11</v>
      </c>
      <c r="H1141" s="9" t="s">
        <v>2018</v>
      </c>
      <c r="I1141" s="34" t="s">
        <v>3549</v>
      </c>
      <c r="J1141" s="74">
        <v>12421</v>
      </c>
      <c r="K1141" s="15"/>
      <c r="L1141" s="28"/>
    </row>
    <row r="1142" spans="2:12" ht="20.100000000000001" customHeight="1" x14ac:dyDescent="0.2">
      <c r="B1142" s="11"/>
      <c r="C1142" s="173" t="s">
        <v>104</v>
      </c>
      <c r="D1142" s="11"/>
      <c r="E1142" s="12" t="str">
        <f t="shared" si="59"/>
        <v>BONDOWOSO</v>
      </c>
      <c r="F1142" s="12" t="s">
        <v>2006</v>
      </c>
      <c r="G1142" s="28">
        <v>12</v>
      </c>
      <c r="H1142" s="9" t="s">
        <v>2019</v>
      </c>
      <c r="I1142" s="34" t="s">
        <v>3549</v>
      </c>
      <c r="J1142" s="74">
        <v>4454</v>
      </c>
      <c r="K1142" s="15"/>
      <c r="L1142" s="28"/>
    </row>
    <row r="1143" spans="2:12" ht="20.100000000000001" customHeight="1" x14ac:dyDescent="0.2">
      <c r="B1143" s="11"/>
      <c r="C1143" s="173" t="s">
        <v>104</v>
      </c>
      <c r="D1143" s="11"/>
      <c r="E1143" s="12" t="str">
        <f t="shared" si="59"/>
        <v>BONDOWOSO</v>
      </c>
      <c r="F1143" s="12" t="s">
        <v>2006</v>
      </c>
      <c r="G1143" s="28">
        <v>13</v>
      </c>
      <c r="H1143" s="9" t="s">
        <v>2020</v>
      </c>
      <c r="I1143" s="34" t="s">
        <v>3551</v>
      </c>
      <c r="J1143" s="74">
        <v>2936</v>
      </c>
      <c r="K1143" s="15"/>
      <c r="L1143" s="28"/>
    </row>
    <row r="1144" spans="2:12" ht="20.100000000000001" customHeight="1" x14ac:dyDescent="0.2">
      <c r="B1144" s="11"/>
      <c r="C1144" s="173" t="s">
        <v>104</v>
      </c>
      <c r="D1144" s="11"/>
      <c r="E1144" s="12" t="str">
        <f t="shared" si="59"/>
        <v>BONDOWOSO</v>
      </c>
      <c r="F1144" s="12" t="s">
        <v>2007</v>
      </c>
      <c r="G1144" s="28">
        <v>14</v>
      </c>
      <c r="H1144" s="9" t="s">
        <v>2021</v>
      </c>
      <c r="I1144" s="34" t="s">
        <v>3549</v>
      </c>
      <c r="J1144" s="74">
        <v>8339</v>
      </c>
      <c r="K1144" s="15"/>
      <c r="L1144" s="28"/>
    </row>
    <row r="1145" spans="2:12" ht="20.100000000000001" customHeight="1" x14ac:dyDescent="0.2">
      <c r="B1145" s="11"/>
      <c r="C1145" s="173" t="s">
        <v>104</v>
      </c>
      <c r="D1145" s="11"/>
      <c r="E1145" s="12" t="str">
        <f t="shared" si="59"/>
        <v>BONDOWOSO</v>
      </c>
      <c r="F1145" s="12" t="s">
        <v>2007</v>
      </c>
      <c r="G1145" s="28">
        <v>15</v>
      </c>
      <c r="H1145" s="9" t="s">
        <v>2022</v>
      </c>
      <c r="I1145" s="34" t="s">
        <v>3551</v>
      </c>
      <c r="J1145" s="74">
        <v>5377</v>
      </c>
      <c r="K1145" s="15"/>
      <c r="L1145" s="28"/>
    </row>
    <row r="1146" spans="2:12" ht="20.100000000000001" customHeight="1" thickBot="1" x14ac:dyDescent="0.25">
      <c r="B1146" s="109"/>
      <c r="C1146" s="233" t="s">
        <v>104</v>
      </c>
      <c r="D1146" s="109"/>
      <c r="E1146" s="110" t="str">
        <f t="shared" si="59"/>
        <v>BONDOWOSO</v>
      </c>
      <c r="F1146" s="110" t="s">
        <v>2007</v>
      </c>
      <c r="G1146" s="200">
        <v>16</v>
      </c>
      <c r="H1146" s="121" t="s">
        <v>2023</v>
      </c>
      <c r="I1146" s="93" t="s">
        <v>3549</v>
      </c>
      <c r="J1146" s="75">
        <v>5233</v>
      </c>
      <c r="K1146" s="208"/>
      <c r="L1146" s="200"/>
    </row>
    <row r="1147" spans="2:12" ht="20.100000000000001" customHeight="1" thickTop="1" x14ac:dyDescent="0.2">
      <c r="B1147" s="124"/>
      <c r="C1147" s="318" t="s">
        <v>104</v>
      </c>
      <c r="D1147" s="124" t="s">
        <v>7</v>
      </c>
      <c r="E1147" s="126" t="s">
        <v>3836</v>
      </c>
      <c r="F1147" s="126" t="s">
        <v>2024</v>
      </c>
      <c r="G1147" s="198">
        <v>1</v>
      </c>
      <c r="H1147" s="125" t="s">
        <v>2031</v>
      </c>
      <c r="I1147" s="130" t="s">
        <v>3549</v>
      </c>
      <c r="J1147" s="258">
        <v>6771</v>
      </c>
      <c r="K1147" s="282"/>
      <c r="L1147" s="198"/>
    </row>
    <row r="1148" spans="2:12" ht="20.100000000000001" customHeight="1" x14ac:dyDescent="0.2">
      <c r="B1148" s="11"/>
      <c r="C1148" s="173" t="s">
        <v>104</v>
      </c>
      <c r="D1148" s="11"/>
      <c r="E1148" s="12" t="str">
        <f t="shared" ref="E1148:E1159" si="60">E1147</f>
        <v>SITUBONDO</v>
      </c>
      <c r="F1148" s="12" t="s">
        <v>2024</v>
      </c>
      <c r="G1148" s="28">
        <v>2</v>
      </c>
      <c r="H1148" s="9" t="s">
        <v>3596</v>
      </c>
      <c r="I1148" s="34" t="s">
        <v>3549</v>
      </c>
      <c r="J1148" s="74">
        <v>5304</v>
      </c>
      <c r="K1148" s="15"/>
      <c r="L1148" s="28"/>
    </row>
    <row r="1149" spans="2:12" ht="20.100000000000001" customHeight="1" x14ac:dyDescent="0.2">
      <c r="B1149" s="11"/>
      <c r="C1149" s="173" t="s">
        <v>104</v>
      </c>
      <c r="D1149" s="11"/>
      <c r="E1149" s="12" t="str">
        <f t="shared" si="60"/>
        <v>SITUBONDO</v>
      </c>
      <c r="F1149" s="12" t="s">
        <v>2025</v>
      </c>
      <c r="G1149" s="28">
        <v>3</v>
      </c>
      <c r="H1149" s="9" t="s">
        <v>2032</v>
      </c>
      <c r="I1149" s="34" t="s">
        <v>3549</v>
      </c>
      <c r="J1149" s="74">
        <v>4524</v>
      </c>
      <c r="K1149" s="15"/>
      <c r="L1149" s="28"/>
    </row>
    <row r="1150" spans="2:12" ht="20.100000000000001" customHeight="1" x14ac:dyDescent="0.2">
      <c r="B1150" s="11"/>
      <c r="C1150" s="173" t="s">
        <v>104</v>
      </c>
      <c r="D1150" s="11"/>
      <c r="E1150" s="12" t="str">
        <f t="shared" si="60"/>
        <v>SITUBONDO</v>
      </c>
      <c r="F1150" s="12" t="s">
        <v>2025</v>
      </c>
      <c r="G1150" s="28">
        <v>4</v>
      </c>
      <c r="H1150" s="9" t="s">
        <v>3597</v>
      </c>
      <c r="I1150" s="34" t="s">
        <v>3551</v>
      </c>
      <c r="J1150" s="74">
        <v>4283</v>
      </c>
      <c r="K1150" s="15"/>
      <c r="L1150" s="28"/>
    </row>
    <row r="1151" spans="2:12" ht="20.100000000000001" customHeight="1" x14ac:dyDescent="0.2">
      <c r="B1151" s="11"/>
      <c r="C1151" s="173" t="s">
        <v>104</v>
      </c>
      <c r="D1151" s="11"/>
      <c r="E1151" s="12" t="str">
        <f t="shared" si="60"/>
        <v>SITUBONDO</v>
      </c>
      <c r="F1151" s="12" t="s">
        <v>2026</v>
      </c>
      <c r="G1151" s="28">
        <v>5</v>
      </c>
      <c r="H1151" s="9" t="s">
        <v>2033</v>
      </c>
      <c r="I1151" s="34" t="s">
        <v>3549</v>
      </c>
      <c r="J1151" s="74">
        <v>2825</v>
      </c>
      <c r="K1151" s="15"/>
      <c r="L1151" s="28"/>
    </row>
    <row r="1152" spans="2:12" ht="20.100000000000001" customHeight="1" x14ac:dyDescent="0.2">
      <c r="B1152" s="11"/>
      <c r="C1152" s="173" t="s">
        <v>104</v>
      </c>
      <c r="D1152" s="11"/>
      <c r="E1152" s="12" t="str">
        <f t="shared" si="60"/>
        <v>SITUBONDO</v>
      </c>
      <c r="F1152" s="12" t="s">
        <v>2027</v>
      </c>
      <c r="G1152" s="28">
        <v>6</v>
      </c>
      <c r="H1152" s="9" t="s">
        <v>2034</v>
      </c>
      <c r="I1152" s="34" t="s">
        <v>3549</v>
      </c>
      <c r="J1152" s="74">
        <v>5340</v>
      </c>
      <c r="K1152" s="15"/>
      <c r="L1152" s="28"/>
    </row>
    <row r="1153" spans="2:12" ht="20.100000000000001" customHeight="1" x14ac:dyDescent="0.2">
      <c r="B1153" s="11"/>
      <c r="C1153" s="173" t="s">
        <v>104</v>
      </c>
      <c r="D1153" s="11"/>
      <c r="E1153" s="12" t="str">
        <f t="shared" si="60"/>
        <v>SITUBONDO</v>
      </c>
      <c r="F1153" s="12" t="s">
        <v>2027</v>
      </c>
      <c r="G1153" s="28">
        <v>7</v>
      </c>
      <c r="H1153" s="9" t="s">
        <v>2035</v>
      </c>
      <c r="I1153" s="34" t="s">
        <v>3551</v>
      </c>
      <c r="J1153" s="74">
        <v>4133</v>
      </c>
      <c r="K1153" s="15"/>
      <c r="L1153" s="28"/>
    </row>
    <row r="1154" spans="2:12" ht="20.100000000000001" customHeight="1" x14ac:dyDescent="0.2">
      <c r="B1154" s="11"/>
      <c r="C1154" s="173" t="s">
        <v>104</v>
      </c>
      <c r="D1154" s="11"/>
      <c r="E1154" s="12" t="str">
        <f t="shared" si="60"/>
        <v>SITUBONDO</v>
      </c>
      <c r="F1154" s="12" t="s">
        <v>2028</v>
      </c>
      <c r="G1154" s="28">
        <v>8</v>
      </c>
      <c r="H1154" s="9" t="s">
        <v>2036</v>
      </c>
      <c r="I1154" s="34" t="s">
        <v>3549</v>
      </c>
      <c r="J1154" s="74">
        <v>5788</v>
      </c>
      <c r="K1154" s="15"/>
      <c r="L1154" s="30"/>
    </row>
    <row r="1155" spans="2:12" ht="20.100000000000001" customHeight="1" x14ac:dyDescent="0.2">
      <c r="B1155" s="11"/>
      <c r="C1155" s="173" t="s">
        <v>104</v>
      </c>
      <c r="D1155" s="11"/>
      <c r="E1155" s="12" t="str">
        <f t="shared" si="60"/>
        <v>SITUBONDO</v>
      </c>
      <c r="F1155" s="12" t="s">
        <v>2028</v>
      </c>
      <c r="G1155" s="28">
        <v>9</v>
      </c>
      <c r="H1155" s="9" t="s">
        <v>2037</v>
      </c>
      <c r="I1155" s="34" t="s">
        <v>3549</v>
      </c>
      <c r="J1155" s="74">
        <v>4233</v>
      </c>
      <c r="K1155" s="15"/>
      <c r="L1155" s="30"/>
    </row>
    <row r="1156" spans="2:12" ht="20.100000000000001" customHeight="1" x14ac:dyDescent="0.2">
      <c r="B1156" s="11"/>
      <c r="C1156" s="173" t="s">
        <v>104</v>
      </c>
      <c r="D1156" s="11"/>
      <c r="E1156" s="12" t="str">
        <f t="shared" si="60"/>
        <v>SITUBONDO</v>
      </c>
      <c r="F1156" s="12" t="s">
        <v>2028</v>
      </c>
      <c r="G1156" s="28">
        <v>10</v>
      </c>
      <c r="H1156" s="9" t="s">
        <v>2038</v>
      </c>
      <c r="I1156" s="34" t="s">
        <v>3549</v>
      </c>
      <c r="J1156" s="74">
        <v>3619</v>
      </c>
      <c r="K1156" s="15"/>
      <c r="L1156" s="30"/>
    </row>
    <row r="1157" spans="2:12" ht="20.100000000000001" customHeight="1" x14ac:dyDescent="0.2">
      <c r="B1157" s="11"/>
      <c r="C1157" s="173" t="s">
        <v>104</v>
      </c>
      <c r="D1157" s="11"/>
      <c r="E1157" s="12" t="str">
        <f t="shared" si="60"/>
        <v>SITUBONDO</v>
      </c>
      <c r="F1157" s="12" t="s">
        <v>2029</v>
      </c>
      <c r="G1157" s="28">
        <v>11</v>
      </c>
      <c r="H1157" s="9" t="s">
        <v>2039</v>
      </c>
      <c r="I1157" s="34" t="s">
        <v>3549</v>
      </c>
      <c r="J1157" s="74">
        <v>4859</v>
      </c>
      <c r="K1157" s="15"/>
      <c r="L1157" s="30"/>
    </row>
    <row r="1158" spans="2:12" ht="20.100000000000001" customHeight="1" x14ac:dyDescent="0.2">
      <c r="B1158" s="11"/>
      <c r="C1158" s="173" t="s">
        <v>104</v>
      </c>
      <c r="D1158" s="11"/>
      <c r="E1158" s="12" t="str">
        <f t="shared" si="60"/>
        <v>SITUBONDO</v>
      </c>
      <c r="F1158" s="12" t="s">
        <v>2029</v>
      </c>
      <c r="G1158" s="28">
        <v>12</v>
      </c>
      <c r="H1158" s="9" t="s">
        <v>2040</v>
      </c>
      <c r="I1158" s="34" t="s">
        <v>3549</v>
      </c>
      <c r="J1158" s="74">
        <v>4826</v>
      </c>
      <c r="K1158" s="15"/>
      <c r="L1158" s="28"/>
    </row>
    <row r="1159" spans="2:12" ht="20.100000000000001" customHeight="1" thickBot="1" x14ac:dyDescent="0.25">
      <c r="B1159" s="109"/>
      <c r="C1159" s="233" t="s">
        <v>104</v>
      </c>
      <c r="D1159" s="109"/>
      <c r="E1159" s="110" t="str">
        <f t="shared" si="60"/>
        <v>SITUBONDO</v>
      </c>
      <c r="F1159" s="110" t="s">
        <v>2030</v>
      </c>
      <c r="G1159" s="200">
        <v>13</v>
      </c>
      <c r="H1159" s="121" t="s">
        <v>2041</v>
      </c>
      <c r="I1159" s="93" t="s">
        <v>3549</v>
      </c>
      <c r="J1159" s="75">
        <v>3901</v>
      </c>
      <c r="K1159" s="208"/>
      <c r="L1159" s="200"/>
    </row>
    <row r="1160" spans="2:12" ht="20.100000000000001" customHeight="1" thickTop="1" x14ac:dyDescent="0.2">
      <c r="B1160" s="124"/>
      <c r="C1160" s="318" t="s">
        <v>104</v>
      </c>
      <c r="D1160" s="124" t="s">
        <v>8</v>
      </c>
      <c r="E1160" s="126" t="s">
        <v>3837</v>
      </c>
      <c r="F1160" s="126" t="s">
        <v>2042</v>
      </c>
      <c r="G1160" s="198">
        <v>1</v>
      </c>
      <c r="H1160" s="125" t="s">
        <v>2059</v>
      </c>
      <c r="I1160" s="130" t="s">
        <v>3551</v>
      </c>
      <c r="J1160" s="258">
        <v>7665</v>
      </c>
      <c r="K1160" s="282"/>
      <c r="L1160" s="198"/>
    </row>
    <row r="1161" spans="2:12" ht="20.100000000000001" customHeight="1" x14ac:dyDescent="0.2">
      <c r="B1161" s="11"/>
      <c r="C1161" s="173" t="s">
        <v>104</v>
      </c>
      <c r="D1161" s="11"/>
      <c r="E1161" s="12" t="str">
        <f t="shared" ref="E1161:E1168" si="61">E1160</f>
        <v>PROBOLINGGO</v>
      </c>
      <c r="F1161" s="12" t="s">
        <v>2042</v>
      </c>
      <c r="G1161" s="28">
        <v>2</v>
      </c>
      <c r="H1161" s="9" t="s">
        <v>2060</v>
      </c>
      <c r="I1161" s="34" t="s">
        <v>3551</v>
      </c>
      <c r="J1161" s="74">
        <v>6355</v>
      </c>
      <c r="K1161" s="15"/>
      <c r="L1161" s="28"/>
    </row>
    <row r="1162" spans="2:12" ht="20.100000000000001" customHeight="1" x14ac:dyDescent="0.2">
      <c r="B1162" s="11"/>
      <c r="C1162" s="173" t="s">
        <v>104</v>
      </c>
      <c r="D1162" s="11"/>
      <c r="E1162" s="12" t="str">
        <f t="shared" si="61"/>
        <v>PROBOLINGGO</v>
      </c>
      <c r="F1162" s="12" t="s">
        <v>2043</v>
      </c>
      <c r="G1162" s="28">
        <v>3</v>
      </c>
      <c r="H1162" s="9" t="s">
        <v>2061</v>
      </c>
      <c r="I1162" s="34" t="s">
        <v>3549</v>
      </c>
      <c r="J1162" s="74">
        <v>6301</v>
      </c>
      <c r="K1162" s="15"/>
      <c r="L1162" s="28"/>
    </row>
    <row r="1163" spans="2:12" ht="20.100000000000001" customHeight="1" x14ac:dyDescent="0.2">
      <c r="B1163" s="11"/>
      <c r="C1163" s="173" t="s">
        <v>104</v>
      </c>
      <c r="D1163" s="11"/>
      <c r="E1163" s="12" t="str">
        <f t="shared" si="61"/>
        <v>PROBOLINGGO</v>
      </c>
      <c r="F1163" s="12" t="s">
        <v>2044</v>
      </c>
      <c r="G1163" s="28">
        <v>4</v>
      </c>
      <c r="H1163" s="9" t="s">
        <v>2062</v>
      </c>
      <c r="I1163" s="34" t="s">
        <v>3549</v>
      </c>
      <c r="J1163" s="74">
        <v>5437</v>
      </c>
      <c r="K1163" s="15"/>
      <c r="L1163" s="28"/>
    </row>
    <row r="1164" spans="2:12" ht="20.100000000000001" customHeight="1" x14ac:dyDescent="0.2">
      <c r="B1164" s="11"/>
      <c r="C1164" s="173" t="s">
        <v>104</v>
      </c>
      <c r="D1164" s="11"/>
      <c r="E1164" s="12" t="str">
        <f t="shared" si="61"/>
        <v>PROBOLINGGO</v>
      </c>
      <c r="F1164" s="12" t="s">
        <v>2045</v>
      </c>
      <c r="G1164" s="28">
        <v>5</v>
      </c>
      <c r="H1164" s="9" t="s">
        <v>2063</v>
      </c>
      <c r="I1164" s="34" t="s">
        <v>3549</v>
      </c>
      <c r="J1164" s="74">
        <v>7849</v>
      </c>
      <c r="K1164" s="15"/>
      <c r="L1164" s="28"/>
    </row>
    <row r="1165" spans="2:12" ht="20.100000000000001" customHeight="1" x14ac:dyDescent="0.2">
      <c r="B1165" s="11"/>
      <c r="C1165" s="173" t="s">
        <v>104</v>
      </c>
      <c r="D1165" s="11"/>
      <c r="E1165" s="12" t="str">
        <f t="shared" si="61"/>
        <v>PROBOLINGGO</v>
      </c>
      <c r="F1165" s="12" t="s">
        <v>2046</v>
      </c>
      <c r="G1165" s="28">
        <v>6</v>
      </c>
      <c r="H1165" s="9" t="s">
        <v>2064</v>
      </c>
      <c r="I1165" s="34" t="s">
        <v>3549</v>
      </c>
      <c r="J1165" s="74">
        <v>6865</v>
      </c>
      <c r="K1165" s="15"/>
      <c r="L1165" s="28"/>
    </row>
    <row r="1166" spans="2:12" ht="20.100000000000001" customHeight="1" x14ac:dyDescent="0.2">
      <c r="B1166" s="11"/>
      <c r="C1166" s="173" t="s">
        <v>104</v>
      </c>
      <c r="D1166" s="11"/>
      <c r="E1166" s="12" t="str">
        <f t="shared" si="61"/>
        <v>PROBOLINGGO</v>
      </c>
      <c r="F1166" s="12" t="s">
        <v>2047</v>
      </c>
      <c r="G1166" s="28">
        <v>7</v>
      </c>
      <c r="H1166" s="9" t="s">
        <v>2065</v>
      </c>
      <c r="I1166" s="34" t="s">
        <v>3549</v>
      </c>
      <c r="J1166" s="74">
        <v>7740</v>
      </c>
      <c r="K1166" s="15"/>
      <c r="L1166" s="28"/>
    </row>
    <row r="1167" spans="2:12" ht="20.100000000000001" customHeight="1" x14ac:dyDescent="0.2">
      <c r="B1167" s="11"/>
      <c r="C1167" s="173" t="s">
        <v>104</v>
      </c>
      <c r="D1167" s="11"/>
      <c r="E1167" s="12" t="str">
        <f t="shared" si="61"/>
        <v>PROBOLINGGO</v>
      </c>
      <c r="F1167" s="12" t="s">
        <v>2047</v>
      </c>
      <c r="G1167" s="28">
        <v>8</v>
      </c>
      <c r="H1167" s="9" t="s">
        <v>2066</v>
      </c>
      <c r="I1167" s="34" t="s">
        <v>3549</v>
      </c>
      <c r="J1167" s="74">
        <v>5669</v>
      </c>
      <c r="K1167" s="15"/>
      <c r="L1167" s="28"/>
    </row>
    <row r="1168" spans="2:12" ht="20.100000000000001" customHeight="1" thickBot="1" x14ac:dyDescent="0.25">
      <c r="B1168" s="109"/>
      <c r="C1168" s="233" t="s">
        <v>104</v>
      </c>
      <c r="D1168" s="109"/>
      <c r="E1168" s="110" t="str">
        <f t="shared" si="61"/>
        <v>PROBOLINGGO</v>
      </c>
      <c r="F1168" s="110" t="s">
        <v>2048</v>
      </c>
      <c r="G1168" s="200">
        <v>9</v>
      </c>
      <c r="H1168" s="121" t="s">
        <v>2067</v>
      </c>
      <c r="I1168" s="93" t="s">
        <v>3549</v>
      </c>
      <c r="J1168" s="75">
        <v>7800</v>
      </c>
      <c r="K1168" s="208"/>
      <c r="L1168" s="200"/>
    </row>
    <row r="1169" spans="2:12" ht="20.100000000000001" customHeight="1" thickTop="1" x14ac:dyDescent="0.2">
      <c r="B1169" s="124"/>
      <c r="C1169" s="318" t="s">
        <v>104</v>
      </c>
      <c r="D1169" s="124" t="s">
        <v>9</v>
      </c>
      <c r="E1169" s="126" t="s">
        <v>3838</v>
      </c>
      <c r="F1169" s="126" t="s">
        <v>2068</v>
      </c>
      <c r="G1169" s="198">
        <v>1</v>
      </c>
      <c r="H1169" s="125" t="s">
        <v>2074</v>
      </c>
      <c r="I1169" s="130" t="s">
        <v>3549</v>
      </c>
      <c r="J1169" s="258">
        <v>18715</v>
      </c>
      <c r="K1169" s="282"/>
      <c r="L1169" s="198"/>
    </row>
    <row r="1170" spans="2:12" ht="20.100000000000001" customHeight="1" x14ac:dyDescent="0.2">
      <c r="B1170" s="11"/>
      <c r="C1170" s="173" t="s">
        <v>104</v>
      </c>
      <c r="D1170" s="11"/>
      <c r="E1170" s="12" t="str">
        <f t="shared" ref="E1170:E1182" si="62">E1169</f>
        <v>PASURUAN</v>
      </c>
      <c r="F1170" s="12" t="s">
        <v>2068</v>
      </c>
      <c r="G1170" s="28">
        <v>2</v>
      </c>
      <c r="H1170" s="9" t="s">
        <v>2075</v>
      </c>
      <c r="I1170" s="34" t="s">
        <v>3549</v>
      </c>
      <c r="J1170" s="74">
        <v>10570</v>
      </c>
      <c r="K1170" s="15"/>
      <c r="L1170" s="28"/>
    </row>
    <row r="1171" spans="2:12" ht="20.100000000000001" customHeight="1" x14ac:dyDescent="0.2">
      <c r="B1171" s="11"/>
      <c r="C1171" s="173" t="s">
        <v>104</v>
      </c>
      <c r="D1171" s="11"/>
      <c r="E1171" s="12" t="str">
        <f t="shared" si="62"/>
        <v>PASURUAN</v>
      </c>
      <c r="F1171" s="12" t="s">
        <v>2068</v>
      </c>
      <c r="G1171" s="28">
        <v>3</v>
      </c>
      <c r="H1171" s="9" t="s">
        <v>2076</v>
      </c>
      <c r="I1171" s="34" t="s">
        <v>3549</v>
      </c>
      <c r="J1171" s="74">
        <v>9092</v>
      </c>
      <c r="K1171" s="15"/>
      <c r="L1171" s="28"/>
    </row>
    <row r="1172" spans="2:12" ht="20.100000000000001" customHeight="1" x14ac:dyDescent="0.2">
      <c r="B1172" s="11"/>
      <c r="C1172" s="173" t="s">
        <v>104</v>
      </c>
      <c r="D1172" s="11"/>
      <c r="E1172" s="12" t="str">
        <f t="shared" si="62"/>
        <v>PASURUAN</v>
      </c>
      <c r="F1172" s="12" t="s">
        <v>2069</v>
      </c>
      <c r="G1172" s="28">
        <v>4</v>
      </c>
      <c r="H1172" s="9" t="s">
        <v>4395</v>
      </c>
      <c r="I1172" s="34" t="s">
        <v>3551</v>
      </c>
      <c r="J1172" s="74">
        <v>3052</v>
      </c>
      <c r="K1172" s="15"/>
      <c r="L1172" s="28"/>
    </row>
    <row r="1173" spans="2:12" ht="20.100000000000001" customHeight="1" x14ac:dyDescent="0.2">
      <c r="B1173" s="11"/>
      <c r="C1173" s="173" t="s">
        <v>104</v>
      </c>
      <c r="D1173" s="11"/>
      <c r="E1173" s="12" t="str">
        <f t="shared" si="62"/>
        <v>PASURUAN</v>
      </c>
      <c r="F1173" s="12" t="s">
        <v>2069</v>
      </c>
      <c r="G1173" s="28">
        <v>5</v>
      </c>
      <c r="H1173" s="9" t="s">
        <v>2077</v>
      </c>
      <c r="I1173" s="34" t="s">
        <v>3549</v>
      </c>
      <c r="J1173" s="74">
        <v>9920</v>
      </c>
      <c r="K1173" s="15"/>
      <c r="L1173" s="28"/>
    </row>
    <row r="1174" spans="2:12" ht="20.100000000000001" customHeight="1" x14ac:dyDescent="0.2">
      <c r="B1174" s="11"/>
      <c r="C1174" s="173" t="s">
        <v>104</v>
      </c>
      <c r="D1174" s="11"/>
      <c r="E1174" s="12" t="str">
        <f t="shared" si="62"/>
        <v>PASURUAN</v>
      </c>
      <c r="F1174" s="12" t="s">
        <v>2069</v>
      </c>
      <c r="G1174" s="28">
        <v>6</v>
      </c>
      <c r="H1174" s="9" t="s">
        <v>2078</v>
      </c>
      <c r="I1174" s="34" t="s">
        <v>3549</v>
      </c>
      <c r="J1174" s="74">
        <v>8282</v>
      </c>
      <c r="K1174" s="15"/>
      <c r="L1174" s="28"/>
    </row>
    <row r="1175" spans="2:12" ht="20.100000000000001" customHeight="1" x14ac:dyDescent="0.2">
      <c r="B1175" s="11"/>
      <c r="C1175" s="173" t="s">
        <v>104</v>
      </c>
      <c r="D1175" s="11"/>
      <c r="E1175" s="12" t="str">
        <f t="shared" si="62"/>
        <v>PASURUAN</v>
      </c>
      <c r="F1175" s="12" t="s">
        <v>2070</v>
      </c>
      <c r="G1175" s="28">
        <v>7</v>
      </c>
      <c r="H1175" s="9" t="s">
        <v>2079</v>
      </c>
      <c r="I1175" s="34" t="s">
        <v>3549</v>
      </c>
      <c r="J1175" s="74">
        <v>9782</v>
      </c>
      <c r="K1175" s="15"/>
      <c r="L1175" s="28"/>
    </row>
    <row r="1176" spans="2:12" ht="20.100000000000001" customHeight="1" x14ac:dyDescent="0.2">
      <c r="B1176" s="11"/>
      <c r="C1176" s="173" t="s">
        <v>104</v>
      </c>
      <c r="D1176" s="11"/>
      <c r="E1176" s="12" t="str">
        <f t="shared" si="62"/>
        <v>PASURUAN</v>
      </c>
      <c r="F1176" s="12" t="s">
        <v>2070</v>
      </c>
      <c r="G1176" s="28">
        <v>8</v>
      </c>
      <c r="H1176" s="9" t="s">
        <v>2080</v>
      </c>
      <c r="I1176" s="34" t="s">
        <v>3551</v>
      </c>
      <c r="J1176" s="74">
        <v>8841</v>
      </c>
      <c r="K1176" s="15"/>
      <c r="L1176" s="28"/>
    </row>
    <row r="1177" spans="2:12" ht="20.100000000000001" customHeight="1" x14ac:dyDescent="0.2">
      <c r="B1177" s="11"/>
      <c r="C1177" s="173" t="s">
        <v>104</v>
      </c>
      <c r="D1177" s="11"/>
      <c r="E1177" s="12" t="str">
        <f t="shared" si="62"/>
        <v>PASURUAN</v>
      </c>
      <c r="F1177" s="12" t="s">
        <v>2071</v>
      </c>
      <c r="G1177" s="28">
        <v>9</v>
      </c>
      <c r="H1177" s="9" t="s">
        <v>2081</v>
      </c>
      <c r="I1177" s="34" t="s">
        <v>3549</v>
      </c>
      <c r="J1177" s="74">
        <v>10961</v>
      </c>
      <c r="K1177" s="15"/>
      <c r="L1177" s="28"/>
    </row>
    <row r="1178" spans="2:12" ht="20.100000000000001" customHeight="1" x14ac:dyDescent="0.2">
      <c r="B1178" s="11"/>
      <c r="C1178" s="173" t="s">
        <v>104</v>
      </c>
      <c r="D1178" s="11"/>
      <c r="E1178" s="12" t="str">
        <f t="shared" si="62"/>
        <v>PASURUAN</v>
      </c>
      <c r="F1178" s="12" t="s">
        <v>2071</v>
      </c>
      <c r="G1178" s="28">
        <v>10</v>
      </c>
      <c r="H1178" s="9" t="s">
        <v>2082</v>
      </c>
      <c r="I1178" s="34" t="s">
        <v>3549</v>
      </c>
      <c r="J1178" s="74">
        <v>7515</v>
      </c>
      <c r="K1178" s="15"/>
      <c r="L1178" s="28"/>
    </row>
    <row r="1179" spans="2:12" ht="20.100000000000001" customHeight="1" x14ac:dyDescent="0.2">
      <c r="B1179" s="11"/>
      <c r="C1179" s="173" t="s">
        <v>104</v>
      </c>
      <c r="D1179" s="11"/>
      <c r="E1179" s="12" t="str">
        <f t="shared" si="62"/>
        <v>PASURUAN</v>
      </c>
      <c r="F1179" s="12" t="s">
        <v>2072</v>
      </c>
      <c r="G1179" s="28">
        <v>11</v>
      </c>
      <c r="H1179" s="9" t="s">
        <v>2083</v>
      </c>
      <c r="I1179" s="34" t="s">
        <v>3549</v>
      </c>
      <c r="J1179" s="74">
        <v>13607</v>
      </c>
      <c r="K1179" s="15"/>
      <c r="L1179" s="28"/>
    </row>
    <row r="1180" spans="2:12" ht="20.100000000000001" customHeight="1" x14ac:dyDescent="0.2">
      <c r="B1180" s="11"/>
      <c r="C1180" s="173" t="s">
        <v>104</v>
      </c>
      <c r="D1180" s="11"/>
      <c r="E1180" s="12" t="str">
        <f t="shared" si="62"/>
        <v>PASURUAN</v>
      </c>
      <c r="F1180" s="12" t="s">
        <v>2072</v>
      </c>
      <c r="G1180" s="28">
        <v>12</v>
      </c>
      <c r="H1180" s="9" t="s">
        <v>1489</v>
      </c>
      <c r="I1180" s="34" t="s">
        <v>3549</v>
      </c>
      <c r="J1180" s="74">
        <v>7427</v>
      </c>
      <c r="K1180" s="15"/>
      <c r="L1180" s="28"/>
    </row>
    <row r="1181" spans="2:12" ht="20.100000000000001" customHeight="1" x14ac:dyDescent="0.2">
      <c r="B1181" s="11"/>
      <c r="C1181" s="173" t="s">
        <v>104</v>
      </c>
      <c r="D1181" s="11"/>
      <c r="E1181" s="12" t="str">
        <f t="shared" si="62"/>
        <v>PASURUAN</v>
      </c>
      <c r="F1181" s="12" t="s">
        <v>2073</v>
      </c>
      <c r="G1181" s="28">
        <v>13</v>
      </c>
      <c r="H1181" s="9" t="s">
        <v>2084</v>
      </c>
      <c r="I1181" s="34" t="s">
        <v>3549</v>
      </c>
      <c r="J1181" s="74">
        <v>10303</v>
      </c>
      <c r="K1181" s="15"/>
      <c r="L1181" s="28"/>
    </row>
    <row r="1182" spans="2:12" ht="20.100000000000001" customHeight="1" thickBot="1" x14ac:dyDescent="0.25">
      <c r="B1182" s="109"/>
      <c r="C1182" s="233" t="s">
        <v>104</v>
      </c>
      <c r="D1182" s="109"/>
      <c r="E1182" s="110" t="str">
        <f t="shared" si="62"/>
        <v>PASURUAN</v>
      </c>
      <c r="F1182" s="110" t="s">
        <v>2073</v>
      </c>
      <c r="G1182" s="200">
        <v>14</v>
      </c>
      <c r="H1182" s="121" t="s">
        <v>2085</v>
      </c>
      <c r="I1182" s="93" t="s">
        <v>3549</v>
      </c>
      <c r="J1182" s="75">
        <v>8569</v>
      </c>
      <c r="K1182" s="208"/>
      <c r="L1182" s="200"/>
    </row>
    <row r="1183" spans="2:12" ht="20.100000000000001" customHeight="1" thickTop="1" x14ac:dyDescent="0.2">
      <c r="B1183" s="124"/>
      <c r="C1183" s="318" t="s">
        <v>104</v>
      </c>
      <c r="D1183" s="124" t="s">
        <v>10</v>
      </c>
      <c r="E1183" s="126" t="s">
        <v>3839</v>
      </c>
      <c r="F1183" s="126" t="s">
        <v>2086</v>
      </c>
      <c r="G1183" s="198">
        <v>1</v>
      </c>
      <c r="H1183" s="125" t="s">
        <v>2092</v>
      </c>
      <c r="I1183" s="130" t="s">
        <v>3549</v>
      </c>
      <c r="J1183" s="258">
        <v>15171</v>
      </c>
      <c r="K1183" s="282"/>
      <c r="L1183" s="198"/>
    </row>
    <row r="1184" spans="2:12" ht="20.100000000000001" customHeight="1" x14ac:dyDescent="0.2">
      <c r="B1184" s="11"/>
      <c r="C1184" s="173" t="s">
        <v>104</v>
      </c>
      <c r="D1184" s="11"/>
      <c r="E1184" s="12" t="str">
        <f t="shared" ref="E1184:E1197" si="63">E1183</f>
        <v>SIDOARJO</v>
      </c>
      <c r="F1184" s="12" t="s">
        <v>2086</v>
      </c>
      <c r="G1184" s="28">
        <v>2</v>
      </c>
      <c r="H1184" s="9" t="s">
        <v>2093</v>
      </c>
      <c r="I1184" s="34" t="s">
        <v>3549</v>
      </c>
      <c r="J1184" s="74">
        <v>9678</v>
      </c>
      <c r="K1184" s="15"/>
      <c r="L1184" s="28"/>
    </row>
    <row r="1185" spans="2:12" ht="20.100000000000001" customHeight="1" x14ac:dyDescent="0.2">
      <c r="B1185" s="11"/>
      <c r="C1185" s="173" t="s">
        <v>104</v>
      </c>
      <c r="D1185" s="11"/>
      <c r="E1185" s="12" t="str">
        <f t="shared" si="63"/>
        <v>SIDOARJO</v>
      </c>
      <c r="F1185" s="12" t="s">
        <v>2086</v>
      </c>
      <c r="G1185" s="28">
        <v>3</v>
      </c>
      <c r="H1185" s="9" t="s">
        <v>2094</v>
      </c>
      <c r="I1185" s="34" t="s">
        <v>3551</v>
      </c>
      <c r="J1185" s="74">
        <v>7441</v>
      </c>
      <c r="K1185" s="15"/>
      <c r="L1185" s="28"/>
    </row>
    <row r="1186" spans="2:12" ht="20.100000000000001" customHeight="1" x14ac:dyDescent="0.2">
      <c r="B1186" s="11"/>
      <c r="C1186" s="173" t="s">
        <v>104</v>
      </c>
      <c r="D1186" s="11"/>
      <c r="E1186" s="12" t="str">
        <f t="shared" si="63"/>
        <v>SIDOARJO</v>
      </c>
      <c r="F1186" s="12" t="s">
        <v>2087</v>
      </c>
      <c r="G1186" s="28">
        <v>4</v>
      </c>
      <c r="H1186" s="9" t="s">
        <v>2095</v>
      </c>
      <c r="I1186" s="34" t="s">
        <v>3551</v>
      </c>
      <c r="J1186" s="74">
        <v>12524</v>
      </c>
      <c r="K1186" s="15"/>
      <c r="L1186" s="28"/>
    </row>
    <row r="1187" spans="2:12" ht="20.100000000000001" customHeight="1" x14ac:dyDescent="0.2">
      <c r="B1187" s="11"/>
      <c r="C1187" s="173" t="s">
        <v>104</v>
      </c>
      <c r="D1187" s="11"/>
      <c r="E1187" s="12" t="str">
        <f t="shared" si="63"/>
        <v>SIDOARJO</v>
      </c>
      <c r="F1187" s="12" t="s">
        <v>2087</v>
      </c>
      <c r="G1187" s="28">
        <v>5</v>
      </c>
      <c r="H1187" s="9" t="s">
        <v>2096</v>
      </c>
      <c r="I1187" s="34" t="s">
        <v>3549</v>
      </c>
      <c r="J1187" s="74">
        <v>7986</v>
      </c>
      <c r="K1187" s="15"/>
      <c r="L1187" s="28"/>
    </row>
    <row r="1188" spans="2:12" ht="20.100000000000001" customHeight="1" x14ac:dyDescent="0.2">
      <c r="B1188" s="11"/>
      <c r="C1188" s="173" t="s">
        <v>104</v>
      </c>
      <c r="D1188" s="11"/>
      <c r="E1188" s="12" t="str">
        <f t="shared" si="63"/>
        <v>SIDOARJO</v>
      </c>
      <c r="F1188" s="12" t="s">
        <v>2087</v>
      </c>
      <c r="G1188" s="28">
        <v>6</v>
      </c>
      <c r="H1188" s="9" t="s">
        <v>2097</v>
      </c>
      <c r="I1188" s="34" t="s">
        <v>3549</v>
      </c>
      <c r="J1188" s="74">
        <v>7582</v>
      </c>
      <c r="K1188" s="15"/>
      <c r="L1188" s="28"/>
    </row>
    <row r="1189" spans="2:12" ht="20.100000000000001" customHeight="1" x14ac:dyDescent="0.2">
      <c r="B1189" s="11"/>
      <c r="C1189" s="173" t="s">
        <v>104</v>
      </c>
      <c r="D1189" s="11"/>
      <c r="E1189" s="12" t="str">
        <f t="shared" si="63"/>
        <v>SIDOARJO</v>
      </c>
      <c r="F1189" s="12" t="s">
        <v>2088</v>
      </c>
      <c r="G1189" s="28">
        <v>7</v>
      </c>
      <c r="H1189" s="9" t="s">
        <v>2098</v>
      </c>
      <c r="I1189" s="34" t="s">
        <v>3549</v>
      </c>
      <c r="J1189" s="74">
        <v>19393</v>
      </c>
      <c r="K1189" s="15"/>
      <c r="L1189" s="28"/>
    </row>
    <row r="1190" spans="2:12" ht="20.100000000000001" customHeight="1" x14ac:dyDescent="0.2">
      <c r="B1190" s="11"/>
      <c r="C1190" s="173" t="s">
        <v>104</v>
      </c>
      <c r="D1190" s="11"/>
      <c r="E1190" s="12" t="str">
        <f t="shared" si="63"/>
        <v>SIDOARJO</v>
      </c>
      <c r="F1190" s="12" t="s">
        <v>2088</v>
      </c>
      <c r="G1190" s="28">
        <v>8</v>
      </c>
      <c r="H1190" s="9" t="s">
        <v>3598</v>
      </c>
      <c r="I1190" s="34" t="s">
        <v>3549</v>
      </c>
      <c r="J1190" s="74">
        <v>15583</v>
      </c>
      <c r="K1190" s="15"/>
      <c r="L1190" s="28"/>
    </row>
    <row r="1191" spans="2:12" ht="20.100000000000001" customHeight="1" x14ac:dyDescent="0.2">
      <c r="B1191" s="11"/>
      <c r="C1191" s="173" t="s">
        <v>104</v>
      </c>
      <c r="D1191" s="11"/>
      <c r="E1191" s="12" t="str">
        <f t="shared" si="63"/>
        <v>SIDOARJO</v>
      </c>
      <c r="F1191" s="12" t="s">
        <v>2088</v>
      </c>
      <c r="G1191" s="28">
        <v>9</v>
      </c>
      <c r="H1191" s="9" t="s">
        <v>2099</v>
      </c>
      <c r="I1191" s="34" t="s">
        <v>3549</v>
      </c>
      <c r="J1191" s="74">
        <v>9833</v>
      </c>
      <c r="K1191" s="15"/>
      <c r="L1191" s="28"/>
    </row>
    <row r="1192" spans="2:12" ht="20.100000000000001" customHeight="1" x14ac:dyDescent="0.2">
      <c r="B1192" s="11"/>
      <c r="C1192" s="173" t="s">
        <v>104</v>
      </c>
      <c r="D1192" s="11"/>
      <c r="E1192" s="12" t="str">
        <f t="shared" si="63"/>
        <v>SIDOARJO</v>
      </c>
      <c r="F1192" s="12" t="s">
        <v>2089</v>
      </c>
      <c r="G1192" s="28">
        <v>10</v>
      </c>
      <c r="H1192" s="9" t="s">
        <v>2100</v>
      </c>
      <c r="I1192" s="34" t="s">
        <v>3549</v>
      </c>
      <c r="J1192" s="74">
        <v>10725</v>
      </c>
      <c r="K1192" s="15"/>
      <c r="L1192" s="28"/>
    </row>
    <row r="1193" spans="2:12" ht="20.100000000000001" customHeight="1" x14ac:dyDescent="0.2">
      <c r="B1193" s="11"/>
      <c r="C1193" s="173" t="s">
        <v>104</v>
      </c>
      <c r="D1193" s="11"/>
      <c r="E1193" s="12" t="str">
        <f t="shared" si="63"/>
        <v>SIDOARJO</v>
      </c>
      <c r="F1193" s="12" t="s">
        <v>2089</v>
      </c>
      <c r="G1193" s="28">
        <v>11</v>
      </c>
      <c r="H1193" s="9" t="s">
        <v>2101</v>
      </c>
      <c r="I1193" s="34" t="s">
        <v>3549</v>
      </c>
      <c r="J1193" s="74">
        <v>7399</v>
      </c>
      <c r="K1193" s="15"/>
      <c r="L1193" s="28"/>
    </row>
    <row r="1194" spans="2:12" ht="20.100000000000001" customHeight="1" x14ac:dyDescent="0.2">
      <c r="B1194" s="11"/>
      <c r="C1194" s="173" t="s">
        <v>104</v>
      </c>
      <c r="D1194" s="11"/>
      <c r="E1194" s="12" t="str">
        <f t="shared" si="63"/>
        <v>SIDOARJO</v>
      </c>
      <c r="F1194" s="12" t="s">
        <v>2090</v>
      </c>
      <c r="G1194" s="28">
        <v>12</v>
      </c>
      <c r="H1194" s="9" t="s">
        <v>2102</v>
      </c>
      <c r="I1194" s="34" t="s">
        <v>3549</v>
      </c>
      <c r="J1194" s="74">
        <v>10565</v>
      </c>
      <c r="K1194" s="15"/>
      <c r="L1194" s="28"/>
    </row>
    <row r="1195" spans="2:12" ht="20.100000000000001" customHeight="1" x14ac:dyDescent="0.2">
      <c r="B1195" s="11"/>
      <c r="C1195" s="173" t="s">
        <v>104</v>
      </c>
      <c r="D1195" s="11"/>
      <c r="E1195" s="12" t="str">
        <f t="shared" si="63"/>
        <v>SIDOARJO</v>
      </c>
      <c r="F1195" s="12" t="s">
        <v>2090</v>
      </c>
      <c r="G1195" s="28">
        <v>13</v>
      </c>
      <c r="H1195" s="9" t="s">
        <v>2103</v>
      </c>
      <c r="I1195" s="34" t="s">
        <v>3549</v>
      </c>
      <c r="J1195" s="74">
        <v>8196</v>
      </c>
      <c r="K1195" s="15"/>
      <c r="L1195" s="28"/>
    </row>
    <row r="1196" spans="2:12" ht="20.100000000000001" customHeight="1" x14ac:dyDescent="0.2">
      <c r="B1196" s="11"/>
      <c r="C1196" s="173" t="s">
        <v>104</v>
      </c>
      <c r="D1196" s="11"/>
      <c r="E1196" s="12" t="str">
        <f t="shared" si="63"/>
        <v>SIDOARJO</v>
      </c>
      <c r="F1196" s="12" t="s">
        <v>2091</v>
      </c>
      <c r="G1196" s="28">
        <v>14</v>
      </c>
      <c r="H1196" s="9" t="s">
        <v>2104</v>
      </c>
      <c r="I1196" s="34" t="s">
        <v>3549</v>
      </c>
      <c r="J1196" s="74">
        <v>8071</v>
      </c>
      <c r="K1196" s="15"/>
      <c r="L1196" s="28"/>
    </row>
    <row r="1197" spans="2:12" ht="20.100000000000001" customHeight="1" thickBot="1" x14ac:dyDescent="0.25">
      <c r="B1197" s="109"/>
      <c r="C1197" s="233" t="s">
        <v>104</v>
      </c>
      <c r="D1197" s="109"/>
      <c r="E1197" s="110" t="str">
        <f t="shared" si="63"/>
        <v>SIDOARJO</v>
      </c>
      <c r="F1197" s="110" t="s">
        <v>2091</v>
      </c>
      <c r="G1197" s="200">
        <v>15</v>
      </c>
      <c r="H1197" s="121" t="s">
        <v>2105</v>
      </c>
      <c r="I1197" s="93" t="s">
        <v>3549</v>
      </c>
      <c r="J1197" s="75">
        <v>8020</v>
      </c>
      <c r="K1197" s="208"/>
      <c r="L1197" s="200"/>
    </row>
    <row r="1198" spans="2:12" ht="20.100000000000001" customHeight="1" thickTop="1" x14ac:dyDescent="0.2">
      <c r="B1198" s="124"/>
      <c r="C1198" s="318" t="s">
        <v>104</v>
      </c>
      <c r="D1198" s="124" t="s">
        <v>11</v>
      </c>
      <c r="E1198" s="126" t="s">
        <v>3840</v>
      </c>
      <c r="F1198" s="126" t="s">
        <v>2106</v>
      </c>
      <c r="G1198" s="198">
        <v>1</v>
      </c>
      <c r="H1198" s="125" t="s">
        <v>2111</v>
      </c>
      <c r="I1198" s="130" t="s">
        <v>3549</v>
      </c>
      <c r="J1198" s="258">
        <v>8256</v>
      </c>
      <c r="K1198" s="282"/>
      <c r="L1198" s="198"/>
    </row>
    <row r="1199" spans="2:12" ht="20.100000000000001" customHeight="1" x14ac:dyDescent="0.2">
      <c r="B1199" s="11"/>
      <c r="C1199" s="173" t="s">
        <v>104</v>
      </c>
      <c r="D1199" s="11"/>
      <c r="E1199" s="12" t="str">
        <f t="shared" ref="E1199:E1207" si="64">E1198</f>
        <v>MOJOKERTO</v>
      </c>
      <c r="F1199" s="12" t="s">
        <v>2106</v>
      </c>
      <c r="G1199" s="28">
        <v>2</v>
      </c>
      <c r="H1199" s="9" t="s">
        <v>2112</v>
      </c>
      <c r="I1199" s="34" t="s">
        <v>3549</v>
      </c>
      <c r="J1199" s="74">
        <v>5814</v>
      </c>
      <c r="K1199" s="15"/>
      <c r="L1199" s="28"/>
    </row>
    <row r="1200" spans="2:12" ht="20.100000000000001" customHeight="1" x14ac:dyDescent="0.2">
      <c r="B1200" s="11"/>
      <c r="C1200" s="173" t="s">
        <v>104</v>
      </c>
      <c r="D1200" s="11"/>
      <c r="E1200" s="12" t="str">
        <f t="shared" si="64"/>
        <v>MOJOKERTO</v>
      </c>
      <c r="F1200" s="12" t="s">
        <v>2107</v>
      </c>
      <c r="G1200" s="28">
        <v>3</v>
      </c>
      <c r="H1200" s="9" t="s">
        <v>3716</v>
      </c>
      <c r="I1200" s="34" t="s">
        <v>3551</v>
      </c>
      <c r="J1200" s="74">
        <v>8375</v>
      </c>
      <c r="K1200" s="15"/>
      <c r="L1200" s="28"/>
    </row>
    <row r="1201" spans="2:12" ht="20.100000000000001" customHeight="1" x14ac:dyDescent="0.2">
      <c r="B1201" s="11"/>
      <c r="C1201" s="173" t="s">
        <v>104</v>
      </c>
      <c r="D1201" s="11"/>
      <c r="E1201" s="12" t="str">
        <f t="shared" si="64"/>
        <v>MOJOKERTO</v>
      </c>
      <c r="F1201" s="12" t="s">
        <v>2108</v>
      </c>
      <c r="G1201" s="28">
        <v>4</v>
      </c>
      <c r="H1201" s="9" t="s">
        <v>2113</v>
      </c>
      <c r="I1201" s="34" t="s">
        <v>3549</v>
      </c>
      <c r="J1201" s="74">
        <v>7677</v>
      </c>
      <c r="K1201" s="15"/>
      <c r="L1201" s="28"/>
    </row>
    <row r="1202" spans="2:12" ht="20.100000000000001" customHeight="1" x14ac:dyDescent="0.2">
      <c r="B1202" s="11"/>
      <c r="C1202" s="173" t="s">
        <v>104</v>
      </c>
      <c r="D1202" s="11"/>
      <c r="E1202" s="12" t="str">
        <f t="shared" si="64"/>
        <v>MOJOKERTO</v>
      </c>
      <c r="F1202" s="12" t="s">
        <v>2108</v>
      </c>
      <c r="G1202" s="28">
        <v>5</v>
      </c>
      <c r="H1202" s="9" t="s">
        <v>2114</v>
      </c>
      <c r="I1202" s="34" t="s">
        <v>3549</v>
      </c>
      <c r="J1202" s="74">
        <v>7031</v>
      </c>
      <c r="K1202" s="15"/>
      <c r="L1202" s="28"/>
    </row>
    <row r="1203" spans="2:12" ht="20.100000000000001" customHeight="1" x14ac:dyDescent="0.2">
      <c r="B1203" s="11"/>
      <c r="C1203" s="173" t="s">
        <v>104</v>
      </c>
      <c r="D1203" s="11"/>
      <c r="E1203" s="12" t="str">
        <f t="shared" si="64"/>
        <v>MOJOKERTO</v>
      </c>
      <c r="F1203" s="12" t="s">
        <v>2109</v>
      </c>
      <c r="G1203" s="28">
        <v>6</v>
      </c>
      <c r="H1203" s="9" t="s">
        <v>2115</v>
      </c>
      <c r="I1203" s="34" t="s">
        <v>3549</v>
      </c>
      <c r="J1203" s="74">
        <v>10961</v>
      </c>
      <c r="K1203" s="15"/>
      <c r="L1203" s="28"/>
    </row>
    <row r="1204" spans="2:12" ht="20.100000000000001" customHeight="1" x14ac:dyDescent="0.2">
      <c r="B1204" s="11"/>
      <c r="C1204" s="173" t="s">
        <v>104</v>
      </c>
      <c r="D1204" s="11"/>
      <c r="E1204" s="12" t="str">
        <f t="shared" si="64"/>
        <v>MOJOKERTO</v>
      </c>
      <c r="F1204" s="12" t="s">
        <v>2109</v>
      </c>
      <c r="G1204" s="28">
        <v>7</v>
      </c>
      <c r="H1204" s="9" t="s">
        <v>2116</v>
      </c>
      <c r="I1204" s="34" t="s">
        <v>3549</v>
      </c>
      <c r="J1204" s="74">
        <v>7949</v>
      </c>
      <c r="K1204" s="15"/>
      <c r="L1204" s="28"/>
    </row>
    <row r="1205" spans="2:12" ht="20.100000000000001" customHeight="1" x14ac:dyDescent="0.2">
      <c r="B1205" s="11"/>
      <c r="C1205" s="173" t="s">
        <v>104</v>
      </c>
      <c r="D1205" s="11"/>
      <c r="E1205" s="12" t="str">
        <f t="shared" si="64"/>
        <v>MOJOKERTO</v>
      </c>
      <c r="F1205" s="12" t="s">
        <v>2109</v>
      </c>
      <c r="G1205" s="28">
        <v>8</v>
      </c>
      <c r="H1205" s="9" t="s">
        <v>3717</v>
      </c>
      <c r="I1205" s="34" t="s">
        <v>3549</v>
      </c>
      <c r="J1205" s="74">
        <v>7384</v>
      </c>
      <c r="K1205" s="15"/>
      <c r="L1205" s="28"/>
    </row>
    <row r="1206" spans="2:12" ht="20.100000000000001" customHeight="1" x14ac:dyDescent="0.2">
      <c r="B1206" s="11"/>
      <c r="C1206" s="173" t="s">
        <v>104</v>
      </c>
      <c r="D1206" s="11"/>
      <c r="E1206" s="12" t="str">
        <f t="shared" si="64"/>
        <v>MOJOKERTO</v>
      </c>
      <c r="F1206" s="12" t="s">
        <v>2110</v>
      </c>
      <c r="G1206" s="28">
        <v>9</v>
      </c>
      <c r="H1206" s="9" t="s">
        <v>2117</v>
      </c>
      <c r="I1206" s="34" t="s">
        <v>3551</v>
      </c>
      <c r="J1206" s="74">
        <v>7641</v>
      </c>
      <c r="K1206" s="15"/>
      <c r="L1206" s="28"/>
    </row>
    <row r="1207" spans="2:12" ht="20.100000000000001" customHeight="1" thickBot="1" x14ac:dyDescent="0.25">
      <c r="B1207" s="109"/>
      <c r="C1207" s="233" t="s">
        <v>104</v>
      </c>
      <c r="D1207" s="109"/>
      <c r="E1207" s="110" t="str">
        <f t="shared" si="64"/>
        <v>MOJOKERTO</v>
      </c>
      <c r="F1207" s="110" t="s">
        <v>2110</v>
      </c>
      <c r="G1207" s="200">
        <v>10</v>
      </c>
      <c r="H1207" s="121" t="s">
        <v>2118</v>
      </c>
      <c r="I1207" s="93" t="s">
        <v>3549</v>
      </c>
      <c r="J1207" s="75">
        <v>5233</v>
      </c>
      <c r="K1207" s="208"/>
      <c r="L1207" s="200"/>
    </row>
    <row r="1208" spans="2:12" ht="20.100000000000001" customHeight="1" thickTop="1" x14ac:dyDescent="0.2">
      <c r="B1208" s="124"/>
      <c r="C1208" s="318" t="s">
        <v>104</v>
      </c>
      <c r="D1208" s="124" t="s">
        <v>12</v>
      </c>
      <c r="E1208" s="126" t="s">
        <v>3841</v>
      </c>
      <c r="F1208" s="126" t="s">
        <v>2119</v>
      </c>
      <c r="G1208" s="198">
        <v>1</v>
      </c>
      <c r="H1208" s="125" t="s">
        <v>4276</v>
      </c>
      <c r="I1208" s="130" t="s">
        <v>3549</v>
      </c>
      <c r="J1208" s="258">
        <v>7150</v>
      </c>
      <c r="K1208" s="282"/>
      <c r="L1208" s="198"/>
    </row>
    <row r="1209" spans="2:12" ht="20.100000000000001" customHeight="1" x14ac:dyDescent="0.2">
      <c r="B1209" s="11"/>
      <c r="C1209" s="173" t="s">
        <v>104</v>
      </c>
      <c r="D1209" s="11"/>
      <c r="E1209" s="12" t="str">
        <f t="shared" ref="E1209:E1219" si="65">E1208</f>
        <v>JOMBANG</v>
      </c>
      <c r="F1209" s="12" t="s">
        <v>2119</v>
      </c>
      <c r="G1209" s="28">
        <v>2</v>
      </c>
      <c r="H1209" s="9" t="s">
        <v>4277</v>
      </c>
      <c r="I1209" s="34" t="s">
        <v>3549</v>
      </c>
      <c r="J1209" s="74">
        <v>6294</v>
      </c>
      <c r="K1209" s="15"/>
      <c r="L1209" s="28"/>
    </row>
    <row r="1210" spans="2:12" ht="20.100000000000001" customHeight="1" x14ac:dyDescent="0.2">
      <c r="B1210" s="11"/>
      <c r="C1210" s="173" t="s">
        <v>104</v>
      </c>
      <c r="D1210" s="11"/>
      <c r="E1210" s="12" t="str">
        <f t="shared" si="65"/>
        <v>JOMBANG</v>
      </c>
      <c r="F1210" s="12" t="s">
        <v>2120</v>
      </c>
      <c r="G1210" s="28">
        <v>3</v>
      </c>
      <c r="H1210" s="9" t="s">
        <v>4278</v>
      </c>
      <c r="I1210" s="34" t="s">
        <v>3549</v>
      </c>
      <c r="J1210" s="74">
        <v>10493</v>
      </c>
      <c r="K1210" s="15"/>
      <c r="L1210" s="28"/>
    </row>
    <row r="1211" spans="2:12" ht="20.100000000000001" customHeight="1" x14ac:dyDescent="0.2">
      <c r="B1211" s="11"/>
      <c r="C1211" s="173" t="s">
        <v>104</v>
      </c>
      <c r="D1211" s="11"/>
      <c r="E1211" s="12" t="str">
        <f t="shared" si="65"/>
        <v>JOMBANG</v>
      </c>
      <c r="F1211" s="12" t="s">
        <v>2120</v>
      </c>
      <c r="G1211" s="28">
        <v>4</v>
      </c>
      <c r="H1211" s="9" t="s">
        <v>4282</v>
      </c>
      <c r="I1211" s="34" t="s">
        <v>3551</v>
      </c>
      <c r="J1211" s="74">
        <v>9950</v>
      </c>
      <c r="K1211" s="15"/>
      <c r="L1211" s="28"/>
    </row>
    <row r="1212" spans="2:12" ht="20.100000000000001" customHeight="1" x14ac:dyDescent="0.2">
      <c r="B1212" s="11"/>
      <c r="C1212" s="173" t="s">
        <v>104</v>
      </c>
      <c r="D1212" s="11"/>
      <c r="E1212" s="12" t="str">
        <f t="shared" si="65"/>
        <v>JOMBANG</v>
      </c>
      <c r="F1212" s="12" t="s">
        <v>2120</v>
      </c>
      <c r="G1212" s="28">
        <v>5</v>
      </c>
      <c r="H1212" s="9" t="s">
        <v>2125</v>
      </c>
      <c r="I1212" s="34" t="s">
        <v>3549</v>
      </c>
      <c r="J1212" s="74">
        <v>7336</v>
      </c>
      <c r="K1212" s="15"/>
      <c r="L1212" s="28"/>
    </row>
    <row r="1213" spans="2:12" ht="20.100000000000001" customHeight="1" x14ac:dyDescent="0.2">
      <c r="B1213" s="11"/>
      <c r="C1213" s="173" t="s">
        <v>104</v>
      </c>
      <c r="D1213" s="11"/>
      <c r="E1213" s="12" t="str">
        <f t="shared" si="65"/>
        <v>JOMBANG</v>
      </c>
      <c r="F1213" s="12" t="s">
        <v>2121</v>
      </c>
      <c r="G1213" s="28">
        <v>6</v>
      </c>
      <c r="H1213" s="9" t="s">
        <v>4279</v>
      </c>
      <c r="I1213" s="34" t="s">
        <v>3549</v>
      </c>
      <c r="J1213" s="74">
        <v>10622</v>
      </c>
      <c r="K1213" s="15"/>
      <c r="L1213" s="28"/>
    </row>
    <row r="1214" spans="2:12" ht="20.100000000000001" customHeight="1" x14ac:dyDescent="0.2">
      <c r="B1214" s="11"/>
      <c r="C1214" s="173" t="s">
        <v>104</v>
      </c>
      <c r="D1214" s="11"/>
      <c r="E1214" s="12" t="str">
        <f t="shared" si="65"/>
        <v>JOMBANG</v>
      </c>
      <c r="F1214" s="12" t="s">
        <v>2121</v>
      </c>
      <c r="G1214" s="28">
        <v>7</v>
      </c>
      <c r="H1214" s="9" t="s">
        <v>4280</v>
      </c>
      <c r="I1214" s="34" t="s">
        <v>3549</v>
      </c>
      <c r="J1214" s="74">
        <v>6579</v>
      </c>
      <c r="K1214" s="15"/>
      <c r="L1214" s="28"/>
    </row>
    <row r="1215" spans="2:12" ht="20.100000000000001" customHeight="1" x14ac:dyDescent="0.2">
      <c r="B1215" s="11"/>
      <c r="C1215" s="173" t="s">
        <v>104</v>
      </c>
      <c r="D1215" s="11"/>
      <c r="E1215" s="12" t="str">
        <f t="shared" si="65"/>
        <v>JOMBANG</v>
      </c>
      <c r="F1215" s="12" t="s">
        <v>2122</v>
      </c>
      <c r="G1215" s="28">
        <v>8</v>
      </c>
      <c r="H1215" s="9" t="s">
        <v>3718</v>
      </c>
      <c r="I1215" s="34" t="s">
        <v>3551</v>
      </c>
      <c r="J1215" s="74">
        <v>9447</v>
      </c>
      <c r="K1215" s="15"/>
      <c r="L1215" s="28"/>
    </row>
    <row r="1216" spans="2:12" ht="20.100000000000001" customHeight="1" x14ac:dyDescent="0.2">
      <c r="B1216" s="11"/>
      <c r="C1216" s="173" t="s">
        <v>104</v>
      </c>
      <c r="D1216" s="11"/>
      <c r="E1216" s="12" t="str">
        <f t="shared" si="65"/>
        <v>JOMBANG</v>
      </c>
      <c r="F1216" s="12" t="s">
        <v>2122</v>
      </c>
      <c r="G1216" s="28">
        <v>9</v>
      </c>
      <c r="H1216" s="9" t="s">
        <v>4281</v>
      </c>
      <c r="I1216" s="34" t="s">
        <v>3549</v>
      </c>
      <c r="J1216" s="74">
        <v>5140</v>
      </c>
      <c r="K1216" s="15"/>
      <c r="L1216" s="28"/>
    </row>
    <row r="1217" spans="2:12" ht="20.100000000000001" customHeight="1" x14ac:dyDescent="0.2">
      <c r="B1217" s="11"/>
      <c r="C1217" s="173" t="s">
        <v>104</v>
      </c>
      <c r="D1217" s="11"/>
      <c r="E1217" s="12" t="str">
        <f t="shared" si="65"/>
        <v>JOMBANG</v>
      </c>
      <c r="F1217" s="12" t="s">
        <v>2123</v>
      </c>
      <c r="G1217" s="28">
        <v>10</v>
      </c>
      <c r="H1217" s="9" t="s">
        <v>2126</v>
      </c>
      <c r="I1217" s="34" t="s">
        <v>3549</v>
      </c>
      <c r="J1217" s="74">
        <v>8035</v>
      </c>
      <c r="K1217" s="15"/>
      <c r="L1217" s="28"/>
    </row>
    <row r="1218" spans="2:12" ht="20.100000000000001" customHeight="1" x14ac:dyDescent="0.2">
      <c r="B1218" s="11"/>
      <c r="C1218" s="173" t="s">
        <v>104</v>
      </c>
      <c r="D1218" s="11"/>
      <c r="E1218" s="12" t="str">
        <f t="shared" si="65"/>
        <v>JOMBANG</v>
      </c>
      <c r="F1218" s="12" t="s">
        <v>2123</v>
      </c>
      <c r="G1218" s="28">
        <v>11</v>
      </c>
      <c r="H1218" s="9" t="s">
        <v>4283</v>
      </c>
      <c r="I1218" s="34" t="s">
        <v>3551</v>
      </c>
      <c r="J1218" s="74">
        <v>8998</v>
      </c>
      <c r="K1218" s="15"/>
      <c r="L1218" s="28"/>
    </row>
    <row r="1219" spans="2:12" ht="20.100000000000001" customHeight="1" thickBot="1" x14ac:dyDescent="0.25">
      <c r="B1219" s="109"/>
      <c r="C1219" s="233" t="s">
        <v>104</v>
      </c>
      <c r="D1219" s="109"/>
      <c r="E1219" s="110" t="str">
        <f t="shared" si="65"/>
        <v>JOMBANG</v>
      </c>
      <c r="F1219" s="110" t="s">
        <v>2124</v>
      </c>
      <c r="G1219" s="200">
        <v>12</v>
      </c>
      <c r="H1219" s="121" t="s">
        <v>2127</v>
      </c>
      <c r="I1219" s="93" t="s">
        <v>3549</v>
      </c>
      <c r="J1219" s="75">
        <v>8089</v>
      </c>
      <c r="K1219" s="208"/>
      <c r="L1219" s="200"/>
    </row>
    <row r="1220" spans="2:12" ht="20.100000000000001" customHeight="1" thickTop="1" x14ac:dyDescent="0.2">
      <c r="B1220" s="124"/>
      <c r="C1220" s="318" t="s">
        <v>104</v>
      </c>
      <c r="D1220" s="124" t="s">
        <v>13</v>
      </c>
      <c r="E1220" s="126" t="s">
        <v>3842</v>
      </c>
      <c r="F1220" s="126" t="s">
        <v>2128</v>
      </c>
      <c r="G1220" s="198">
        <v>1</v>
      </c>
      <c r="H1220" s="125" t="s">
        <v>2133</v>
      </c>
      <c r="I1220" s="130" t="s">
        <v>3549</v>
      </c>
      <c r="J1220" s="258">
        <v>6888</v>
      </c>
      <c r="K1220" s="282"/>
      <c r="L1220" s="198"/>
    </row>
    <row r="1221" spans="2:12" ht="20.100000000000001" customHeight="1" x14ac:dyDescent="0.2">
      <c r="B1221" s="11"/>
      <c r="C1221" s="173" t="s">
        <v>104</v>
      </c>
      <c r="D1221" s="11"/>
      <c r="E1221" s="12" t="str">
        <f t="shared" ref="E1221:E1228" si="66">E1220</f>
        <v>NGANJUK</v>
      </c>
      <c r="F1221" s="12" t="s">
        <v>2128</v>
      </c>
      <c r="G1221" s="28">
        <v>2</v>
      </c>
      <c r="H1221" s="9" t="s">
        <v>2134</v>
      </c>
      <c r="I1221" s="34" t="s">
        <v>3551</v>
      </c>
      <c r="J1221" s="74">
        <v>4368</v>
      </c>
      <c r="K1221" s="15"/>
      <c r="L1221" s="28"/>
    </row>
    <row r="1222" spans="2:12" ht="20.100000000000001" customHeight="1" x14ac:dyDescent="0.2">
      <c r="B1222" s="11"/>
      <c r="C1222" s="173" t="s">
        <v>104</v>
      </c>
      <c r="D1222" s="11"/>
      <c r="E1222" s="12" t="str">
        <f t="shared" si="66"/>
        <v>NGANJUK</v>
      </c>
      <c r="F1222" s="12" t="s">
        <v>2129</v>
      </c>
      <c r="G1222" s="28">
        <v>3</v>
      </c>
      <c r="H1222" s="9" t="s">
        <v>2135</v>
      </c>
      <c r="I1222" s="34" t="s">
        <v>3549</v>
      </c>
      <c r="J1222" s="74">
        <v>9907</v>
      </c>
      <c r="K1222" s="15"/>
      <c r="L1222" s="28"/>
    </row>
    <row r="1223" spans="2:12" ht="20.100000000000001" customHeight="1" x14ac:dyDescent="0.2">
      <c r="B1223" s="11"/>
      <c r="C1223" s="173" t="s">
        <v>104</v>
      </c>
      <c r="D1223" s="11"/>
      <c r="E1223" s="12" t="str">
        <f t="shared" si="66"/>
        <v>NGANJUK</v>
      </c>
      <c r="F1223" s="12" t="s">
        <v>2129</v>
      </c>
      <c r="G1223" s="28">
        <v>4</v>
      </c>
      <c r="H1223" s="9" t="s">
        <v>2136</v>
      </c>
      <c r="I1223" s="34" t="s">
        <v>3549</v>
      </c>
      <c r="J1223" s="74">
        <v>8229</v>
      </c>
      <c r="K1223" s="15"/>
      <c r="L1223" s="28"/>
    </row>
    <row r="1224" spans="2:12" ht="20.100000000000001" customHeight="1" x14ac:dyDescent="0.2">
      <c r="B1224" s="11"/>
      <c r="C1224" s="173" t="s">
        <v>104</v>
      </c>
      <c r="D1224" s="11"/>
      <c r="E1224" s="12" t="str">
        <f t="shared" si="66"/>
        <v>NGANJUK</v>
      </c>
      <c r="F1224" s="12" t="s">
        <v>2130</v>
      </c>
      <c r="G1224" s="28">
        <v>5</v>
      </c>
      <c r="H1224" s="9" t="s">
        <v>2137</v>
      </c>
      <c r="I1224" s="34" t="s">
        <v>3549</v>
      </c>
      <c r="J1224" s="74">
        <v>7123</v>
      </c>
      <c r="K1224" s="15"/>
      <c r="L1224" s="28"/>
    </row>
    <row r="1225" spans="2:12" ht="20.100000000000001" customHeight="1" x14ac:dyDescent="0.2">
      <c r="B1225" s="11"/>
      <c r="C1225" s="173" t="s">
        <v>104</v>
      </c>
      <c r="D1225" s="11"/>
      <c r="E1225" s="12" t="str">
        <f t="shared" si="66"/>
        <v>NGANJUK</v>
      </c>
      <c r="F1225" s="12" t="s">
        <v>2131</v>
      </c>
      <c r="G1225" s="28">
        <v>6</v>
      </c>
      <c r="H1225" s="9" t="s">
        <v>2138</v>
      </c>
      <c r="I1225" s="34" t="s">
        <v>3549</v>
      </c>
      <c r="J1225" s="74">
        <v>7849</v>
      </c>
      <c r="K1225" s="15"/>
      <c r="L1225" s="28"/>
    </row>
    <row r="1226" spans="2:12" ht="20.100000000000001" customHeight="1" x14ac:dyDescent="0.2">
      <c r="B1226" s="11"/>
      <c r="C1226" s="173" t="s">
        <v>104</v>
      </c>
      <c r="D1226" s="11"/>
      <c r="E1226" s="12" t="str">
        <f t="shared" si="66"/>
        <v>NGANJUK</v>
      </c>
      <c r="F1226" s="12" t="s">
        <v>2131</v>
      </c>
      <c r="G1226" s="28">
        <v>7</v>
      </c>
      <c r="H1226" s="9" t="s">
        <v>2139</v>
      </c>
      <c r="I1226" s="34" t="s">
        <v>3549</v>
      </c>
      <c r="J1226" s="74">
        <v>6806</v>
      </c>
      <c r="K1226" s="15"/>
      <c r="L1226" s="28"/>
    </row>
    <row r="1227" spans="2:12" ht="20.100000000000001" customHeight="1" x14ac:dyDescent="0.2">
      <c r="B1227" s="11"/>
      <c r="C1227" s="173" t="s">
        <v>104</v>
      </c>
      <c r="D1227" s="11"/>
      <c r="E1227" s="12" t="str">
        <f t="shared" si="66"/>
        <v>NGANJUK</v>
      </c>
      <c r="F1227" s="12" t="s">
        <v>2132</v>
      </c>
      <c r="G1227" s="28">
        <v>8</v>
      </c>
      <c r="H1227" s="9" t="s">
        <v>2140</v>
      </c>
      <c r="I1227" s="34" t="s">
        <v>3549</v>
      </c>
      <c r="J1227" s="74">
        <v>7006</v>
      </c>
      <c r="K1227" s="15"/>
      <c r="L1227" s="28"/>
    </row>
    <row r="1228" spans="2:12" ht="20.100000000000001" customHeight="1" thickBot="1" x14ac:dyDescent="0.25">
      <c r="B1228" s="109"/>
      <c r="C1228" s="233" t="s">
        <v>104</v>
      </c>
      <c r="D1228" s="109"/>
      <c r="E1228" s="110" t="str">
        <f t="shared" si="66"/>
        <v>NGANJUK</v>
      </c>
      <c r="F1228" s="110" t="s">
        <v>2132</v>
      </c>
      <c r="G1228" s="200">
        <v>9</v>
      </c>
      <c r="H1228" s="121" t="s">
        <v>2141</v>
      </c>
      <c r="I1228" s="93" t="s">
        <v>3549</v>
      </c>
      <c r="J1228" s="75">
        <v>5911</v>
      </c>
      <c r="K1228" s="208"/>
      <c r="L1228" s="200"/>
    </row>
    <row r="1229" spans="2:12" ht="20.100000000000001" customHeight="1" thickTop="1" x14ac:dyDescent="0.2">
      <c r="B1229" s="124"/>
      <c r="C1229" s="318" t="s">
        <v>104</v>
      </c>
      <c r="D1229" s="124" t="s">
        <v>14</v>
      </c>
      <c r="E1229" s="126" t="s">
        <v>3843</v>
      </c>
      <c r="F1229" s="126" t="s">
        <v>2142</v>
      </c>
      <c r="G1229" s="198">
        <v>1</v>
      </c>
      <c r="H1229" s="125" t="s">
        <v>2148</v>
      </c>
      <c r="I1229" s="130" t="s">
        <v>3549</v>
      </c>
      <c r="J1229" s="258">
        <v>5050</v>
      </c>
      <c r="K1229" s="282"/>
      <c r="L1229" s="198"/>
    </row>
    <row r="1230" spans="2:12" ht="20.100000000000001" customHeight="1" x14ac:dyDescent="0.2">
      <c r="B1230" s="11"/>
      <c r="C1230" s="173" t="s">
        <v>104</v>
      </c>
      <c r="D1230" s="11"/>
      <c r="E1230" s="12" t="str">
        <f>E1229</f>
        <v>MADIUN</v>
      </c>
      <c r="F1230" s="12" t="s">
        <v>2143</v>
      </c>
      <c r="G1230" s="28">
        <v>2</v>
      </c>
      <c r="H1230" s="9" t="s">
        <v>2149</v>
      </c>
      <c r="I1230" s="34" t="s">
        <v>3549</v>
      </c>
      <c r="J1230" s="74">
        <v>3524</v>
      </c>
      <c r="K1230" s="15"/>
      <c r="L1230" s="28"/>
    </row>
    <row r="1231" spans="2:12" ht="20.100000000000001" customHeight="1" x14ac:dyDescent="0.2">
      <c r="B1231" s="11"/>
      <c r="C1231" s="173" t="s">
        <v>104</v>
      </c>
      <c r="D1231" s="11"/>
      <c r="E1231" s="12" t="str">
        <f>E1230</f>
        <v>MADIUN</v>
      </c>
      <c r="F1231" s="12" t="s">
        <v>2144</v>
      </c>
      <c r="G1231" s="28">
        <v>3</v>
      </c>
      <c r="H1231" s="9" t="s">
        <v>2150</v>
      </c>
      <c r="I1231" s="34" t="s">
        <v>3549</v>
      </c>
      <c r="J1231" s="74">
        <v>5203</v>
      </c>
      <c r="K1231" s="15"/>
      <c r="L1231" s="28"/>
    </row>
    <row r="1232" spans="2:12" ht="20.100000000000001" customHeight="1" x14ac:dyDescent="0.2">
      <c r="B1232" s="11"/>
      <c r="C1232" s="173" t="s">
        <v>104</v>
      </c>
      <c r="D1232" s="11"/>
      <c r="E1232" s="12" t="str">
        <f>E1231</f>
        <v>MADIUN</v>
      </c>
      <c r="F1232" s="12" t="s">
        <v>2145</v>
      </c>
      <c r="G1232" s="28">
        <v>4</v>
      </c>
      <c r="H1232" s="9" t="s">
        <v>2151</v>
      </c>
      <c r="I1232" s="34" t="s">
        <v>3549</v>
      </c>
      <c r="J1232" s="74">
        <v>6712</v>
      </c>
      <c r="K1232" s="15"/>
      <c r="L1232" s="28"/>
    </row>
    <row r="1233" spans="2:12" ht="20.100000000000001" customHeight="1" x14ac:dyDescent="0.2">
      <c r="B1233" s="11"/>
      <c r="C1233" s="173" t="s">
        <v>104</v>
      </c>
      <c r="D1233" s="11"/>
      <c r="E1233" s="12" t="str">
        <f>E1232</f>
        <v>MADIUN</v>
      </c>
      <c r="F1233" s="12" t="s">
        <v>2146</v>
      </c>
      <c r="G1233" s="28">
        <v>5</v>
      </c>
      <c r="H1233" s="9" t="s">
        <v>2152</v>
      </c>
      <c r="I1233" s="34" t="s">
        <v>3549</v>
      </c>
      <c r="J1233" s="74">
        <v>5747</v>
      </c>
      <c r="K1233" s="15"/>
      <c r="L1233" s="28"/>
    </row>
    <row r="1234" spans="2:12" ht="20.100000000000001" customHeight="1" thickBot="1" x14ac:dyDescent="0.25">
      <c r="B1234" s="109"/>
      <c r="C1234" s="233" t="s">
        <v>104</v>
      </c>
      <c r="D1234" s="109"/>
      <c r="E1234" s="110" t="str">
        <f>E1233</f>
        <v>MADIUN</v>
      </c>
      <c r="F1234" s="110" t="s">
        <v>2147</v>
      </c>
      <c r="G1234" s="200">
        <v>6</v>
      </c>
      <c r="H1234" s="121" t="s">
        <v>2153</v>
      </c>
      <c r="I1234" s="93" t="s">
        <v>3551</v>
      </c>
      <c r="J1234" s="75">
        <v>5330</v>
      </c>
      <c r="K1234" s="208"/>
      <c r="L1234" s="200"/>
    </row>
    <row r="1235" spans="2:12" ht="20.100000000000001" customHeight="1" thickTop="1" x14ac:dyDescent="0.2">
      <c r="B1235" s="124"/>
      <c r="C1235" s="318" t="s">
        <v>104</v>
      </c>
      <c r="D1235" s="124" t="s">
        <v>16</v>
      </c>
      <c r="E1235" s="126" t="s">
        <v>3844</v>
      </c>
      <c r="F1235" s="126" t="s">
        <v>2154</v>
      </c>
      <c r="G1235" s="198">
        <v>1</v>
      </c>
      <c r="H1235" s="125" t="s">
        <v>2160</v>
      </c>
      <c r="I1235" s="130" t="s">
        <v>3549</v>
      </c>
      <c r="J1235" s="258">
        <v>4937</v>
      </c>
      <c r="K1235" s="282"/>
      <c r="L1235" s="198"/>
    </row>
    <row r="1236" spans="2:12" ht="20.100000000000001" customHeight="1" x14ac:dyDescent="0.2">
      <c r="B1236" s="11"/>
      <c r="C1236" s="173" t="s">
        <v>104</v>
      </c>
      <c r="D1236" s="11"/>
      <c r="E1236" s="12" t="str">
        <f t="shared" ref="E1236:E1242" si="67">E1235</f>
        <v>MAGETAN</v>
      </c>
      <c r="F1236" s="12" t="s">
        <v>2155</v>
      </c>
      <c r="G1236" s="28">
        <v>2</v>
      </c>
      <c r="H1236" s="9" t="s">
        <v>2161</v>
      </c>
      <c r="I1236" s="34" t="s">
        <v>3549</v>
      </c>
      <c r="J1236" s="74">
        <v>7444</v>
      </c>
      <c r="K1236" s="15"/>
      <c r="L1236" s="28"/>
    </row>
    <row r="1237" spans="2:12" ht="20.100000000000001" customHeight="1" x14ac:dyDescent="0.2">
      <c r="B1237" s="11"/>
      <c r="C1237" s="173" t="s">
        <v>104</v>
      </c>
      <c r="D1237" s="11"/>
      <c r="E1237" s="12" t="str">
        <f t="shared" si="67"/>
        <v>MAGETAN</v>
      </c>
      <c r="F1237" s="12" t="s">
        <v>2155</v>
      </c>
      <c r="G1237" s="28">
        <v>3</v>
      </c>
      <c r="H1237" s="9" t="s">
        <v>2162</v>
      </c>
      <c r="I1237" s="34" t="s">
        <v>3551</v>
      </c>
      <c r="J1237" s="74">
        <v>5754</v>
      </c>
      <c r="K1237" s="15"/>
      <c r="L1237" s="28"/>
    </row>
    <row r="1238" spans="2:12" ht="20.100000000000001" customHeight="1" x14ac:dyDescent="0.2">
      <c r="B1238" s="11"/>
      <c r="C1238" s="173" t="s">
        <v>104</v>
      </c>
      <c r="D1238" s="11"/>
      <c r="E1238" s="12" t="str">
        <f t="shared" si="67"/>
        <v>MAGETAN</v>
      </c>
      <c r="F1238" s="12" t="s">
        <v>2156</v>
      </c>
      <c r="G1238" s="28">
        <v>4</v>
      </c>
      <c r="H1238" s="9" t="s">
        <v>2163</v>
      </c>
      <c r="I1238" s="34" t="s">
        <v>3549</v>
      </c>
      <c r="J1238" s="74">
        <v>4044</v>
      </c>
      <c r="K1238" s="15"/>
      <c r="L1238" s="28"/>
    </row>
    <row r="1239" spans="2:12" ht="20.100000000000001" customHeight="1" x14ac:dyDescent="0.2">
      <c r="B1239" s="11"/>
      <c r="C1239" s="173" t="s">
        <v>104</v>
      </c>
      <c r="D1239" s="11"/>
      <c r="E1239" s="12" t="str">
        <f t="shared" si="67"/>
        <v>MAGETAN</v>
      </c>
      <c r="F1239" s="12" t="s">
        <v>2157</v>
      </c>
      <c r="G1239" s="28">
        <v>5</v>
      </c>
      <c r="H1239" s="9" t="s">
        <v>2164</v>
      </c>
      <c r="I1239" s="34" t="s">
        <v>3549</v>
      </c>
      <c r="J1239" s="74">
        <v>2737</v>
      </c>
      <c r="K1239" s="15"/>
      <c r="L1239" s="28"/>
    </row>
    <row r="1240" spans="2:12" ht="20.100000000000001" customHeight="1" x14ac:dyDescent="0.2">
      <c r="B1240" s="11"/>
      <c r="C1240" s="173" t="s">
        <v>104</v>
      </c>
      <c r="D1240" s="11"/>
      <c r="E1240" s="12" t="str">
        <f t="shared" si="67"/>
        <v>MAGETAN</v>
      </c>
      <c r="F1240" s="12" t="s">
        <v>2158</v>
      </c>
      <c r="G1240" s="28">
        <v>6</v>
      </c>
      <c r="H1240" s="9" t="s">
        <v>2165</v>
      </c>
      <c r="I1240" s="34" t="s">
        <v>3549</v>
      </c>
      <c r="J1240" s="74">
        <v>5539</v>
      </c>
      <c r="K1240" s="15"/>
      <c r="L1240" s="28"/>
    </row>
    <row r="1241" spans="2:12" ht="20.100000000000001" customHeight="1" x14ac:dyDescent="0.2">
      <c r="B1241" s="11"/>
      <c r="C1241" s="173" t="s">
        <v>104</v>
      </c>
      <c r="D1241" s="11"/>
      <c r="E1241" s="12" t="str">
        <f t="shared" si="67"/>
        <v>MAGETAN</v>
      </c>
      <c r="F1241" s="12" t="s">
        <v>2158</v>
      </c>
      <c r="G1241" s="28">
        <v>7</v>
      </c>
      <c r="H1241" s="9" t="s">
        <v>2166</v>
      </c>
      <c r="I1241" s="34" t="s">
        <v>3549</v>
      </c>
      <c r="J1241" s="74">
        <v>4604</v>
      </c>
      <c r="K1241" s="15"/>
      <c r="L1241" s="28"/>
    </row>
    <row r="1242" spans="2:12" ht="20.100000000000001" customHeight="1" thickBot="1" x14ac:dyDescent="0.25">
      <c r="B1242" s="109"/>
      <c r="C1242" s="233" t="s">
        <v>104</v>
      </c>
      <c r="D1242" s="109"/>
      <c r="E1242" s="110" t="str">
        <f t="shared" si="67"/>
        <v>MAGETAN</v>
      </c>
      <c r="F1242" s="110" t="s">
        <v>2159</v>
      </c>
      <c r="G1242" s="200">
        <v>8</v>
      </c>
      <c r="H1242" s="121" t="s">
        <v>2167</v>
      </c>
      <c r="I1242" s="93" t="s">
        <v>3549</v>
      </c>
      <c r="J1242" s="75">
        <v>4557</v>
      </c>
      <c r="K1242" s="208"/>
      <c r="L1242" s="200"/>
    </row>
    <row r="1243" spans="2:12" ht="20.100000000000001" customHeight="1" thickTop="1" x14ac:dyDescent="0.2">
      <c r="B1243" s="124"/>
      <c r="C1243" s="318" t="s">
        <v>104</v>
      </c>
      <c r="D1243" s="124" t="s">
        <v>18</v>
      </c>
      <c r="E1243" s="126" t="s">
        <v>3845</v>
      </c>
      <c r="F1243" s="126" t="s">
        <v>2168</v>
      </c>
      <c r="G1243" s="198">
        <v>1</v>
      </c>
      <c r="H1243" s="125" t="s">
        <v>2174</v>
      </c>
      <c r="I1243" s="130" t="s">
        <v>3551</v>
      </c>
      <c r="J1243" s="258">
        <v>5670</v>
      </c>
      <c r="K1243" s="282"/>
      <c r="L1243" s="198"/>
    </row>
    <row r="1244" spans="2:12" ht="20.100000000000001" customHeight="1" x14ac:dyDescent="0.2">
      <c r="B1244" s="11"/>
      <c r="C1244" s="173" t="s">
        <v>104</v>
      </c>
      <c r="D1244" s="11"/>
      <c r="E1244" s="12" t="str">
        <f>E1243</f>
        <v>NGAWI</v>
      </c>
      <c r="F1244" s="12" t="s">
        <v>2169</v>
      </c>
      <c r="G1244" s="28">
        <v>2</v>
      </c>
      <c r="H1244" s="9" t="s">
        <v>2175</v>
      </c>
      <c r="I1244" s="34" t="s">
        <v>3549</v>
      </c>
      <c r="J1244" s="74">
        <v>4105</v>
      </c>
      <c r="K1244" s="15"/>
      <c r="L1244" s="28"/>
    </row>
    <row r="1245" spans="2:12" ht="20.100000000000001" customHeight="1" x14ac:dyDescent="0.2">
      <c r="B1245" s="11"/>
      <c r="C1245" s="173" t="s">
        <v>104</v>
      </c>
      <c r="D1245" s="11"/>
      <c r="E1245" s="12" t="str">
        <f>E1244</f>
        <v>NGAWI</v>
      </c>
      <c r="F1245" s="12" t="s">
        <v>2170</v>
      </c>
      <c r="G1245" s="28">
        <v>3</v>
      </c>
      <c r="H1245" s="9" t="s">
        <v>3599</v>
      </c>
      <c r="I1245" s="34" t="s">
        <v>3549</v>
      </c>
      <c r="J1245" s="74">
        <v>4592</v>
      </c>
      <c r="K1245" s="15"/>
      <c r="L1245" s="28"/>
    </row>
    <row r="1246" spans="2:12" ht="20.100000000000001" customHeight="1" x14ac:dyDescent="0.2">
      <c r="B1246" s="11"/>
      <c r="C1246" s="173" t="s">
        <v>104</v>
      </c>
      <c r="D1246" s="11"/>
      <c r="E1246" s="12" t="str">
        <f>E1245</f>
        <v>NGAWI</v>
      </c>
      <c r="F1246" s="12" t="s">
        <v>2171</v>
      </c>
      <c r="G1246" s="28">
        <v>4</v>
      </c>
      <c r="H1246" s="9" t="s">
        <v>2176</v>
      </c>
      <c r="I1246" s="34" t="s">
        <v>3551</v>
      </c>
      <c r="J1246" s="74">
        <v>3560</v>
      </c>
      <c r="K1246" s="15"/>
      <c r="L1246" s="28"/>
    </row>
    <row r="1247" spans="2:12" ht="20.100000000000001" customHeight="1" x14ac:dyDescent="0.2">
      <c r="B1247" s="11"/>
      <c r="C1247" s="173" t="s">
        <v>104</v>
      </c>
      <c r="D1247" s="11"/>
      <c r="E1247" s="12" t="str">
        <f>E1246</f>
        <v>NGAWI</v>
      </c>
      <c r="F1247" s="12" t="s">
        <v>2172</v>
      </c>
      <c r="G1247" s="28">
        <v>5</v>
      </c>
      <c r="H1247" s="9" t="s">
        <v>2177</v>
      </c>
      <c r="I1247" s="34" t="s">
        <v>3549</v>
      </c>
      <c r="J1247" s="74">
        <v>6127</v>
      </c>
      <c r="K1247" s="15"/>
      <c r="L1247" s="28"/>
    </row>
    <row r="1248" spans="2:12" ht="20.100000000000001" customHeight="1" thickBot="1" x14ac:dyDescent="0.25">
      <c r="B1248" s="109"/>
      <c r="C1248" s="233" t="s">
        <v>104</v>
      </c>
      <c r="D1248" s="109"/>
      <c r="E1248" s="110" t="str">
        <f>E1247</f>
        <v>NGAWI</v>
      </c>
      <c r="F1248" s="110" t="s">
        <v>2173</v>
      </c>
      <c r="G1248" s="200">
        <v>6</v>
      </c>
      <c r="H1248" s="121" t="s">
        <v>2178</v>
      </c>
      <c r="I1248" s="93" t="s">
        <v>3549</v>
      </c>
      <c r="J1248" s="75">
        <v>5662</v>
      </c>
      <c r="K1248" s="208"/>
      <c r="L1248" s="200"/>
    </row>
    <row r="1249" spans="2:12" ht="20.100000000000001" customHeight="1" thickTop="1" x14ac:dyDescent="0.2">
      <c r="B1249" s="124"/>
      <c r="C1249" s="318" t="s">
        <v>104</v>
      </c>
      <c r="D1249" s="124" t="s">
        <v>20</v>
      </c>
      <c r="E1249" s="126" t="s">
        <v>3846</v>
      </c>
      <c r="F1249" s="126" t="s">
        <v>2179</v>
      </c>
      <c r="G1249" s="198">
        <v>1</v>
      </c>
      <c r="H1249" s="125" t="s">
        <v>2185</v>
      </c>
      <c r="I1249" s="130" t="s">
        <v>3549</v>
      </c>
      <c r="J1249" s="258">
        <v>9271</v>
      </c>
      <c r="K1249" s="282"/>
      <c r="L1249" s="198"/>
    </row>
    <row r="1250" spans="2:12" ht="20.100000000000001" customHeight="1" x14ac:dyDescent="0.2">
      <c r="B1250" s="11"/>
      <c r="C1250" s="173" t="s">
        <v>104</v>
      </c>
      <c r="D1250" s="11"/>
      <c r="E1250" s="12" t="str">
        <f t="shared" ref="E1250:E1261" si="68">E1249</f>
        <v>BOJONEGORO</v>
      </c>
      <c r="F1250" s="12" t="s">
        <v>2179</v>
      </c>
      <c r="G1250" s="28">
        <v>2</v>
      </c>
      <c r="H1250" s="9" t="s">
        <v>2186</v>
      </c>
      <c r="I1250" s="34" t="s">
        <v>3549</v>
      </c>
      <c r="J1250" s="74">
        <v>8214</v>
      </c>
      <c r="K1250" s="15"/>
      <c r="L1250" s="28"/>
    </row>
    <row r="1251" spans="2:12" ht="20.100000000000001" customHeight="1" x14ac:dyDescent="0.2">
      <c r="B1251" s="11"/>
      <c r="C1251" s="173" t="s">
        <v>104</v>
      </c>
      <c r="D1251" s="11"/>
      <c r="E1251" s="12" t="str">
        <f t="shared" si="68"/>
        <v>BOJONEGORO</v>
      </c>
      <c r="F1251" s="12" t="s">
        <v>2179</v>
      </c>
      <c r="G1251" s="28">
        <v>3</v>
      </c>
      <c r="H1251" s="9" t="s">
        <v>3600</v>
      </c>
      <c r="I1251" s="34" t="s">
        <v>3549</v>
      </c>
      <c r="J1251" s="74">
        <v>4922</v>
      </c>
      <c r="K1251" s="15"/>
      <c r="L1251" s="28"/>
    </row>
    <row r="1252" spans="2:12" ht="20.100000000000001" customHeight="1" x14ac:dyDescent="0.2">
      <c r="B1252" s="11"/>
      <c r="C1252" s="173" t="s">
        <v>104</v>
      </c>
      <c r="D1252" s="11"/>
      <c r="E1252" s="12" t="str">
        <f t="shared" si="68"/>
        <v>BOJONEGORO</v>
      </c>
      <c r="F1252" s="12" t="s">
        <v>2180</v>
      </c>
      <c r="G1252" s="28">
        <v>4</v>
      </c>
      <c r="H1252" s="9" t="s">
        <v>2187</v>
      </c>
      <c r="I1252" s="34" t="s">
        <v>3551</v>
      </c>
      <c r="J1252" s="74">
        <v>7907</v>
      </c>
      <c r="K1252" s="15"/>
      <c r="L1252" s="28"/>
    </row>
    <row r="1253" spans="2:12" ht="20.100000000000001" customHeight="1" x14ac:dyDescent="0.2">
      <c r="B1253" s="11"/>
      <c r="C1253" s="173" t="s">
        <v>104</v>
      </c>
      <c r="D1253" s="11"/>
      <c r="E1253" s="12" t="str">
        <f t="shared" si="68"/>
        <v>BOJONEGORO</v>
      </c>
      <c r="F1253" s="12" t="s">
        <v>2180</v>
      </c>
      <c r="G1253" s="28">
        <v>5</v>
      </c>
      <c r="H1253" s="9" t="s">
        <v>2188</v>
      </c>
      <c r="I1253" s="34" t="s">
        <v>3551</v>
      </c>
      <c r="J1253" s="74">
        <v>7084</v>
      </c>
      <c r="K1253" s="15"/>
      <c r="L1253" s="28"/>
    </row>
    <row r="1254" spans="2:12" ht="20.100000000000001" customHeight="1" x14ac:dyDescent="0.2">
      <c r="B1254" s="11"/>
      <c r="C1254" s="173" t="s">
        <v>104</v>
      </c>
      <c r="D1254" s="11"/>
      <c r="E1254" s="12" t="str">
        <f t="shared" si="68"/>
        <v>BOJONEGORO</v>
      </c>
      <c r="F1254" s="12" t="s">
        <v>2181</v>
      </c>
      <c r="G1254" s="28">
        <v>6</v>
      </c>
      <c r="H1254" s="9" t="s">
        <v>2189</v>
      </c>
      <c r="I1254" s="34" t="s">
        <v>3549</v>
      </c>
      <c r="J1254" s="74">
        <v>17387</v>
      </c>
      <c r="K1254" s="15"/>
      <c r="L1254" s="28"/>
    </row>
    <row r="1255" spans="2:12" ht="20.100000000000001" customHeight="1" x14ac:dyDescent="0.2">
      <c r="B1255" s="11"/>
      <c r="C1255" s="173" t="s">
        <v>104</v>
      </c>
      <c r="D1255" s="11"/>
      <c r="E1255" s="12" t="str">
        <f t="shared" si="68"/>
        <v>BOJONEGORO</v>
      </c>
      <c r="F1255" s="12" t="s">
        <v>2181</v>
      </c>
      <c r="G1255" s="28">
        <v>7</v>
      </c>
      <c r="H1255" s="9" t="s">
        <v>2190</v>
      </c>
      <c r="I1255" s="34" t="s">
        <v>3551</v>
      </c>
      <c r="J1255" s="74">
        <v>10771</v>
      </c>
      <c r="K1255" s="15"/>
      <c r="L1255" s="28"/>
    </row>
    <row r="1256" spans="2:12" ht="20.100000000000001" customHeight="1" x14ac:dyDescent="0.2">
      <c r="B1256" s="11"/>
      <c r="C1256" s="173" t="s">
        <v>104</v>
      </c>
      <c r="D1256" s="11"/>
      <c r="E1256" s="12" t="str">
        <f t="shared" si="68"/>
        <v>BOJONEGORO</v>
      </c>
      <c r="F1256" s="12" t="s">
        <v>2182</v>
      </c>
      <c r="G1256" s="28">
        <v>8</v>
      </c>
      <c r="H1256" s="9" t="s">
        <v>3601</v>
      </c>
      <c r="I1256" s="34" t="s">
        <v>3551</v>
      </c>
      <c r="J1256" s="74">
        <v>8709</v>
      </c>
      <c r="K1256" s="15"/>
      <c r="L1256" s="28"/>
    </row>
    <row r="1257" spans="2:12" ht="20.100000000000001" customHeight="1" x14ac:dyDescent="0.2">
      <c r="B1257" s="11"/>
      <c r="C1257" s="173" t="s">
        <v>104</v>
      </c>
      <c r="D1257" s="11"/>
      <c r="E1257" s="12" t="str">
        <f t="shared" si="68"/>
        <v>BOJONEGORO</v>
      </c>
      <c r="F1257" s="12" t="s">
        <v>2182</v>
      </c>
      <c r="G1257" s="28">
        <v>9</v>
      </c>
      <c r="H1257" s="9" t="s">
        <v>2191</v>
      </c>
      <c r="I1257" s="34" t="s">
        <v>3549</v>
      </c>
      <c r="J1257" s="74">
        <v>8686</v>
      </c>
      <c r="K1257" s="15"/>
      <c r="L1257" s="28"/>
    </row>
    <row r="1258" spans="2:12" ht="20.100000000000001" customHeight="1" x14ac:dyDescent="0.2">
      <c r="B1258" s="11"/>
      <c r="C1258" s="173" t="s">
        <v>104</v>
      </c>
      <c r="D1258" s="11"/>
      <c r="E1258" s="12" t="str">
        <f t="shared" si="68"/>
        <v>BOJONEGORO</v>
      </c>
      <c r="F1258" s="12" t="s">
        <v>2183</v>
      </c>
      <c r="G1258" s="28">
        <v>10</v>
      </c>
      <c r="H1258" s="9" t="s">
        <v>2192</v>
      </c>
      <c r="I1258" s="34" t="s">
        <v>3549</v>
      </c>
      <c r="J1258" s="74">
        <v>9519</v>
      </c>
      <c r="K1258" s="15"/>
      <c r="L1258" s="28"/>
    </row>
    <row r="1259" spans="2:12" ht="20.100000000000001" customHeight="1" x14ac:dyDescent="0.2">
      <c r="B1259" s="11"/>
      <c r="C1259" s="173" t="s">
        <v>104</v>
      </c>
      <c r="D1259" s="11"/>
      <c r="E1259" s="12" t="str">
        <f t="shared" si="68"/>
        <v>BOJONEGORO</v>
      </c>
      <c r="F1259" s="12" t="s">
        <v>2183</v>
      </c>
      <c r="G1259" s="28">
        <v>11</v>
      </c>
      <c r="H1259" s="9" t="s">
        <v>2193</v>
      </c>
      <c r="I1259" s="34" t="s">
        <v>3549</v>
      </c>
      <c r="J1259" s="74">
        <v>7820</v>
      </c>
      <c r="K1259" s="15"/>
      <c r="L1259" s="28"/>
    </row>
    <row r="1260" spans="2:12" ht="20.100000000000001" customHeight="1" x14ac:dyDescent="0.2">
      <c r="B1260" s="11"/>
      <c r="C1260" s="173" t="s">
        <v>104</v>
      </c>
      <c r="D1260" s="11"/>
      <c r="E1260" s="12" t="str">
        <f t="shared" si="68"/>
        <v>BOJONEGORO</v>
      </c>
      <c r="F1260" s="12" t="s">
        <v>2184</v>
      </c>
      <c r="G1260" s="28">
        <v>12</v>
      </c>
      <c r="H1260" s="9" t="s">
        <v>2194</v>
      </c>
      <c r="I1260" s="34" t="s">
        <v>3549</v>
      </c>
      <c r="J1260" s="74">
        <v>9943</v>
      </c>
      <c r="K1260" s="15"/>
      <c r="L1260" s="28"/>
    </row>
    <row r="1261" spans="2:12" ht="20.100000000000001" customHeight="1" thickBot="1" x14ac:dyDescent="0.25">
      <c r="B1261" s="109"/>
      <c r="C1261" s="233" t="s">
        <v>104</v>
      </c>
      <c r="D1261" s="109"/>
      <c r="E1261" s="110" t="str">
        <f t="shared" si="68"/>
        <v>BOJONEGORO</v>
      </c>
      <c r="F1261" s="110" t="s">
        <v>2184</v>
      </c>
      <c r="G1261" s="200">
        <v>13</v>
      </c>
      <c r="H1261" s="121" t="s">
        <v>2195</v>
      </c>
      <c r="I1261" s="93" t="s">
        <v>3549</v>
      </c>
      <c r="J1261" s="75">
        <v>6364</v>
      </c>
      <c r="K1261" s="208"/>
      <c r="L1261" s="200"/>
    </row>
    <row r="1262" spans="2:12" ht="20.100000000000001" customHeight="1" thickTop="1" x14ac:dyDescent="0.2">
      <c r="B1262" s="124"/>
      <c r="C1262" s="318" t="s">
        <v>104</v>
      </c>
      <c r="D1262" s="124" t="s">
        <v>22</v>
      </c>
      <c r="E1262" s="126" t="s">
        <v>3847</v>
      </c>
      <c r="F1262" s="126" t="s">
        <v>2196</v>
      </c>
      <c r="G1262" s="198">
        <v>1</v>
      </c>
      <c r="H1262" s="125" t="s">
        <v>3720</v>
      </c>
      <c r="I1262" s="130" t="s">
        <v>3549</v>
      </c>
      <c r="J1262" s="258">
        <v>8738</v>
      </c>
      <c r="K1262" s="282"/>
      <c r="L1262" s="198"/>
    </row>
    <row r="1263" spans="2:12" ht="20.100000000000001" customHeight="1" x14ac:dyDescent="0.2">
      <c r="B1263" s="11"/>
      <c r="C1263" s="173" t="s">
        <v>104</v>
      </c>
      <c r="D1263" s="11"/>
      <c r="E1263" s="12" t="str">
        <f t="shared" ref="E1263:E1272" si="69">E1262</f>
        <v>TUBAN</v>
      </c>
      <c r="F1263" s="12" t="s">
        <v>2196</v>
      </c>
      <c r="G1263" s="28">
        <v>2</v>
      </c>
      <c r="H1263" s="9" t="s">
        <v>3721</v>
      </c>
      <c r="I1263" s="34" t="s">
        <v>3549</v>
      </c>
      <c r="J1263" s="74">
        <v>6406</v>
      </c>
      <c r="K1263" s="15"/>
      <c r="L1263" s="28"/>
    </row>
    <row r="1264" spans="2:12" ht="20.100000000000001" customHeight="1" x14ac:dyDescent="0.2">
      <c r="B1264" s="11"/>
      <c r="C1264" s="173" t="s">
        <v>104</v>
      </c>
      <c r="D1264" s="11"/>
      <c r="E1264" s="12" t="str">
        <f t="shared" si="69"/>
        <v>TUBAN</v>
      </c>
      <c r="F1264" s="12" t="s">
        <v>2196</v>
      </c>
      <c r="G1264" s="28">
        <v>3</v>
      </c>
      <c r="H1264" s="9" t="s">
        <v>3722</v>
      </c>
      <c r="I1264" s="34" t="s">
        <v>3549</v>
      </c>
      <c r="J1264" s="74">
        <v>5999</v>
      </c>
      <c r="K1264" s="15"/>
      <c r="L1264" s="28"/>
    </row>
    <row r="1265" spans="2:12" ht="20.100000000000001" customHeight="1" x14ac:dyDescent="0.2">
      <c r="B1265" s="11"/>
      <c r="C1265" s="173" t="s">
        <v>104</v>
      </c>
      <c r="D1265" s="11"/>
      <c r="E1265" s="12" t="str">
        <f t="shared" si="69"/>
        <v>TUBAN</v>
      </c>
      <c r="F1265" s="12" t="s">
        <v>2197</v>
      </c>
      <c r="G1265" s="28">
        <v>4</v>
      </c>
      <c r="H1265" s="9" t="s">
        <v>3723</v>
      </c>
      <c r="I1265" s="34" t="s">
        <v>3549</v>
      </c>
      <c r="J1265" s="74">
        <v>8411</v>
      </c>
      <c r="K1265" s="15"/>
      <c r="L1265" s="28"/>
    </row>
    <row r="1266" spans="2:12" ht="20.100000000000001" customHeight="1" x14ac:dyDescent="0.2">
      <c r="B1266" s="11"/>
      <c r="C1266" s="173" t="s">
        <v>104</v>
      </c>
      <c r="D1266" s="11"/>
      <c r="E1266" s="12" t="str">
        <f t="shared" si="69"/>
        <v>TUBAN</v>
      </c>
      <c r="F1266" s="12" t="s">
        <v>2198</v>
      </c>
      <c r="G1266" s="28">
        <v>5</v>
      </c>
      <c r="H1266" s="9" t="s">
        <v>4333</v>
      </c>
      <c r="I1266" s="34" t="s">
        <v>3549</v>
      </c>
      <c r="J1266" s="74">
        <v>8371</v>
      </c>
      <c r="K1266" s="15"/>
      <c r="L1266" s="28"/>
    </row>
    <row r="1267" spans="2:12" ht="20.100000000000001" customHeight="1" x14ac:dyDescent="0.2">
      <c r="B1267" s="11"/>
      <c r="C1267" s="173" t="s">
        <v>104</v>
      </c>
      <c r="D1267" s="11"/>
      <c r="E1267" s="12" t="str">
        <f t="shared" si="69"/>
        <v>TUBAN</v>
      </c>
      <c r="F1267" s="12" t="s">
        <v>2198</v>
      </c>
      <c r="G1267" s="28">
        <v>6</v>
      </c>
      <c r="H1267" s="9" t="s">
        <v>3719</v>
      </c>
      <c r="I1267" s="34" t="s">
        <v>3549</v>
      </c>
      <c r="J1267" s="74">
        <v>5596</v>
      </c>
      <c r="K1267" s="15"/>
      <c r="L1267" s="28"/>
    </row>
    <row r="1268" spans="2:12" ht="20.100000000000001" customHeight="1" x14ac:dyDescent="0.2">
      <c r="B1268" s="11"/>
      <c r="C1268" s="173" t="s">
        <v>104</v>
      </c>
      <c r="D1268" s="11"/>
      <c r="E1268" s="12" t="str">
        <f t="shared" si="69"/>
        <v>TUBAN</v>
      </c>
      <c r="F1268" s="12" t="s">
        <v>2198</v>
      </c>
      <c r="G1268" s="28">
        <v>7</v>
      </c>
      <c r="H1268" s="9" t="s">
        <v>2201</v>
      </c>
      <c r="I1268" s="34" t="s">
        <v>3549</v>
      </c>
      <c r="J1268" s="74">
        <v>5716</v>
      </c>
      <c r="K1268" s="15"/>
      <c r="L1268" s="28"/>
    </row>
    <row r="1269" spans="2:12" ht="20.100000000000001" customHeight="1" x14ac:dyDescent="0.2">
      <c r="B1269" s="11"/>
      <c r="C1269" s="173" t="s">
        <v>104</v>
      </c>
      <c r="D1269" s="11"/>
      <c r="E1269" s="12" t="str">
        <f t="shared" si="69"/>
        <v>TUBAN</v>
      </c>
      <c r="F1269" s="12" t="s">
        <v>2199</v>
      </c>
      <c r="G1269" s="28">
        <v>8</v>
      </c>
      <c r="H1269" s="9" t="s">
        <v>3724</v>
      </c>
      <c r="I1269" s="34" t="s">
        <v>3549</v>
      </c>
      <c r="J1269" s="74">
        <v>7747</v>
      </c>
      <c r="K1269" s="15"/>
      <c r="L1269" s="28"/>
    </row>
    <row r="1270" spans="2:12" ht="20.100000000000001" customHeight="1" x14ac:dyDescent="0.2">
      <c r="B1270" s="11"/>
      <c r="C1270" s="173" t="s">
        <v>104</v>
      </c>
      <c r="D1270" s="11"/>
      <c r="E1270" s="12" t="str">
        <f t="shared" si="69"/>
        <v>TUBAN</v>
      </c>
      <c r="F1270" s="12" t="s">
        <v>2199</v>
      </c>
      <c r="G1270" s="28">
        <v>9</v>
      </c>
      <c r="H1270" s="9" t="s">
        <v>2202</v>
      </c>
      <c r="I1270" s="34" t="s">
        <v>3549</v>
      </c>
      <c r="J1270" s="74">
        <v>6125</v>
      </c>
      <c r="K1270" s="15"/>
      <c r="L1270" s="28"/>
    </row>
    <row r="1271" spans="2:12" ht="20.100000000000001" customHeight="1" x14ac:dyDescent="0.2">
      <c r="B1271" s="11"/>
      <c r="C1271" s="173" t="s">
        <v>104</v>
      </c>
      <c r="D1271" s="11"/>
      <c r="E1271" s="12" t="str">
        <f t="shared" si="69"/>
        <v>TUBAN</v>
      </c>
      <c r="F1271" s="12" t="s">
        <v>2200</v>
      </c>
      <c r="G1271" s="28">
        <v>10</v>
      </c>
      <c r="H1271" s="9" t="s">
        <v>3725</v>
      </c>
      <c r="I1271" s="34" t="s">
        <v>3549</v>
      </c>
      <c r="J1271" s="74">
        <v>8962</v>
      </c>
      <c r="K1271" s="15"/>
      <c r="L1271" s="28"/>
    </row>
    <row r="1272" spans="2:12" ht="20.100000000000001" customHeight="1" thickBot="1" x14ac:dyDescent="0.25">
      <c r="B1272" s="109"/>
      <c r="C1272" s="233" t="s">
        <v>104</v>
      </c>
      <c r="D1272" s="109"/>
      <c r="E1272" s="110" t="str">
        <f t="shared" si="69"/>
        <v>TUBAN</v>
      </c>
      <c r="F1272" s="110" t="s">
        <v>2200</v>
      </c>
      <c r="G1272" s="200">
        <v>11</v>
      </c>
      <c r="H1272" s="121" t="s">
        <v>3726</v>
      </c>
      <c r="I1272" s="93" t="s">
        <v>3551</v>
      </c>
      <c r="J1272" s="75">
        <v>6834</v>
      </c>
      <c r="K1272" s="208"/>
      <c r="L1272" s="200"/>
    </row>
    <row r="1273" spans="2:12" ht="20.100000000000001" customHeight="1" thickTop="1" x14ac:dyDescent="0.2">
      <c r="B1273" s="124"/>
      <c r="C1273" s="318" t="s">
        <v>104</v>
      </c>
      <c r="D1273" s="124" t="s">
        <v>25</v>
      </c>
      <c r="E1273" s="126" t="s">
        <v>3848</v>
      </c>
      <c r="F1273" s="126" t="s">
        <v>2203</v>
      </c>
      <c r="G1273" s="198">
        <v>1</v>
      </c>
      <c r="H1273" s="125" t="s">
        <v>2208</v>
      </c>
      <c r="I1273" s="130" t="s">
        <v>3549</v>
      </c>
      <c r="J1273" s="258">
        <v>15781</v>
      </c>
      <c r="K1273" s="282"/>
      <c r="L1273" s="198"/>
    </row>
    <row r="1274" spans="2:12" ht="20.100000000000001" customHeight="1" x14ac:dyDescent="0.2">
      <c r="B1274" s="11"/>
      <c r="C1274" s="173" t="s">
        <v>104</v>
      </c>
      <c r="D1274" s="11"/>
      <c r="E1274" s="12" t="str">
        <f t="shared" ref="E1274:E1284" si="70">E1273</f>
        <v>LAMONGAN</v>
      </c>
      <c r="F1274" s="12" t="s">
        <v>2203</v>
      </c>
      <c r="G1274" s="28">
        <v>2</v>
      </c>
      <c r="H1274" s="9" t="s">
        <v>2209</v>
      </c>
      <c r="I1274" s="34" t="s">
        <v>3549</v>
      </c>
      <c r="J1274" s="74">
        <v>11024</v>
      </c>
      <c r="K1274" s="15"/>
      <c r="L1274" s="28"/>
    </row>
    <row r="1275" spans="2:12" ht="20.100000000000001" customHeight="1" x14ac:dyDescent="0.2">
      <c r="B1275" s="11"/>
      <c r="C1275" s="173" t="s">
        <v>104</v>
      </c>
      <c r="D1275" s="11"/>
      <c r="E1275" s="12" t="str">
        <f t="shared" si="70"/>
        <v>LAMONGAN</v>
      </c>
      <c r="F1275" s="12" t="s">
        <v>2203</v>
      </c>
      <c r="G1275" s="28">
        <v>3</v>
      </c>
      <c r="H1275" s="9" t="s">
        <v>2210</v>
      </c>
      <c r="I1275" s="34" t="s">
        <v>3549</v>
      </c>
      <c r="J1275" s="74">
        <v>10564</v>
      </c>
      <c r="K1275" s="15"/>
      <c r="L1275" s="28"/>
    </row>
    <row r="1276" spans="2:12" ht="20.100000000000001" customHeight="1" x14ac:dyDescent="0.2">
      <c r="B1276" s="11"/>
      <c r="C1276" s="173" t="s">
        <v>104</v>
      </c>
      <c r="D1276" s="11"/>
      <c r="E1276" s="12" t="str">
        <f t="shared" si="70"/>
        <v>LAMONGAN</v>
      </c>
      <c r="F1276" s="12" t="s">
        <v>2203</v>
      </c>
      <c r="G1276" s="28">
        <v>4</v>
      </c>
      <c r="H1276" s="9" t="s">
        <v>2211</v>
      </c>
      <c r="I1276" s="34" t="s">
        <v>3549</v>
      </c>
      <c r="J1276" s="74">
        <v>7118</v>
      </c>
      <c r="K1276" s="15"/>
      <c r="L1276" s="28"/>
    </row>
    <row r="1277" spans="2:12" ht="20.100000000000001" customHeight="1" x14ac:dyDescent="0.2">
      <c r="B1277" s="11"/>
      <c r="C1277" s="173" t="s">
        <v>104</v>
      </c>
      <c r="D1277" s="11"/>
      <c r="E1277" s="12" t="str">
        <f t="shared" si="70"/>
        <v>LAMONGAN</v>
      </c>
      <c r="F1277" s="12" t="s">
        <v>2204</v>
      </c>
      <c r="G1277" s="28">
        <v>5</v>
      </c>
      <c r="H1277" s="9" t="s">
        <v>2212</v>
      </c>
      <c r="I1277" s="34" t="s">
        <v>3549</v>
      </c>
      <c r="J1277" s="74">
        <v>18283</v>
      </c>
      <c r="K1277" s="15"/>
      <c r="L1277" s="28"/>
    </row>
    <row r="1278" spans="2:12" ht="20.100000000000001" customHeight="1" x14ac:dyDescent="0.2">
      <c r="B1278" s="11"/>
      <c r="C1278" s="173" t="s">
        <v>104</v>
      </c>
      <c r="D1278" s="11"/>
      <c r="E1278" s="12" t="str">
        <f t="shared" si="70"/>
        <v>LAMONGAN</v>
      </c>
      <c r="F1278" s="12" t="s">
        <v>2204</v>
      </c>
      <c r="G1278" s="28">
        <v>6</v>
      </c>
      <c r="H1278" s="9" t="s">
        <v>2213</v>
      </c>
      <c r="I1278" s="34" t="s">
        <v>3551</v>
      </c>
      <c r="J1278" s="74">
        <v>9397</v>
      </c>
      <c r="K1278" s="15"/>
      <c r="L1278" s="28"/>
    </row>
    <row r="1279" spans="2:12" ht="20.100000000000001" customHeight="1" x14ac:dyDescent="0.2">
      <c r="B1279" s="11"/>
      <c r="C1279" s="173" t="s">
        <v>104</v>
      </c>
      <c r="D1279" s="11"/>
      <c r="E1279" s="12" t="str">
        <f t="shared" si="70"/>
        <v>LAMONGAN</v>
      </c>
      <c r="F1279" s="12" t="s">
        <v>2204</v>
      </c>
      <c r="G1279" s="28">
        <v>7</v>
      </c>
      <c r="H1279" s="9" t="s">
        <v>2214</v>
      </c>
      <c r="I1279" s="34" t="s">
        <v>3549</v>
      </c>
      <c r="J1279" s="74">
        <v>5751</v>
      </c>
      <c r="K1279" s="15"/>
      <c r="L1279" s="28"/>
    </row>
    <row r="1280" spans="2:12" ht="20.100000000000001" customHeight="1" x14ac:dyDescent="0.2">
      <c r="B1280" s="11"/>
      <c r="C1280" s="173" t="s">
        <v>104</v>
      </c>
      <c r="D1280" s="11"/>
      <c r="E1280" s="12" t="str">
        <f t="shared" si="70"/>
        <v>LAMONGAN</v>
      </c>
      <c r="F1280" s="12" t="s">
        <v>2205</v>
      </c>
      <c r="G1280" s="28">
        <v>8</v>
      </c>
      <c r="H1280" s="9" t="s">
        <v>2215</v>
      </c>
      <c r="I1280" s="34" t="s">
        <v>3549</v>
      </c>
      <c r="J1280" s="74">
        <v>15866</v>
      </c>
      <c r="K1280" s="15"/>
      <c r="L1280" s="28"/>
    </row>
    <row r="1281" spans="2:12" ht="20.100000000000001" customHeight="1" x14ac:dyDescent="0.2">
      <c r="B1281" s="11"/>
      <c r="C1281" s="173" t="s">
        <v>104</v>
      </c>
      <c r="D1281" s="11"/>
      <c r="E1281" s="12" t="str">
        <f t="shared" si="70"/>
        <v>LAMONGAN</v>
      </c>
      <c r="F1281" s="12" t="s">
        <v>2205</v>
      </c>
      <c r="G1281" s="28">
        <v>9</v>
      </c>
      <c r="H1281" s="9" t="s">
        <v>2216</v>
      </c>
      <c r="I1281" s="34" t="s">
        <v>3549</v>
      </c>
      <c r="J1281" s="74">
        <v>7481</v>
      </c>
      <c r="K1281" s="15"/>
      <c r="L1281" s="28"/>
    </row>
    <row r="1282" spans="2:12" ht="20.100000000000001" customHeight="1" x14ac:dyDescent="0.2">
      <c r="B1282" s="11"/>
      <c r="C1282" s="173" t="s">
        <v>104</v>
      </c>
      <c r="D1282" s="11"/>
      <c r="E1282" s="12" t="str">
        <f t="shared" si="70"/>
        <v>LAMONGAN</v>
      </c>
      <c r="F1282" s="12" t="s">
        <v>2206</v>
      </c>
      <c r="G1282" s="28">
        <v>10</v>
      </c>
      <c r="H1282" s="9" t="s">
        <v>2217</v>
      </c>
      <c r="I1282" s="34" t="s">
        <v>3549</v>
      </c>
      <c r="J1282" s="74">
        <v>10794</v>
      </c>
      <c r="K1282" s="15"/>
      <c r="L1282" s="28"/>
    </row>
    <row r="1283" spans="2:12" ht="20.100000000000001" customHeight="1" x14ac:dyDescent="0.2">
      <c r="B1283" s="11"/>
      <c r="C1283" s="173" t="s">
        <v>104</v>
      </c>
      <c r="D1283" s="11"/>
      <c r="E1283" s="12" t="str">
        <f t="shared" si="70"/>
        <v>LAMONGAN</v>
      </c>
      <c r="F1283" s="12" t="s">
        <v>2206</v>
      </c>
      <c r="G1283" s="28">
        <v>11</v>
      </c>
      <c r="H1283" s="9" t="s">
        <v>2218</v>
      </c>
      <c r="I1283" s="34" t="s">
        <v>3549</v>
      </c>
      <c r="J1283" s="74">
        <v>8246</v>
      </c>
      <c r="K1283" s="15"/>
      <c r="L1283" s="28"/>
    </row>
    <row r="1284" spans="2:12" ht="20.100000000000001" customHeight="1" thickBot="1" x14ac:dyDescent="0.25">
      <c r="B1284" s="109"/>
      <c r="C1284" s="233" t="s">
        <v>104</v>
      </c>
      <c r="D1284" s="109"/>
      <c r="E1284" s="110" t="str">
        <f t="shared" si="70"/>
        <v>LAMONGAN</v>
      </c>
      <c r="F1284" s="110" t="s">
        <v>2207</v>
      </c>
      <c r="G1284" s="200">
        <v>12</v>
      </c>
      <c r="H1284" s="121" t="s">
        <v>2219</v>
      </c>
      <c r="I1284" s="93" t="s">
        <v>3551</v>
      </c>
      <c r="J1284" s="75">
        <v>8629</v>
      </c>
      <c r="K1284" s="208"/>
      <c r="L1284" s="200"/>
    </row>
    <row r="1285" spans="2:12" ht="20.100000000000001" customHeight="1" thickTop="1" x14ac:dyDescent="0.2">
      <c r="B1285" s="124"/>
      <c r="C1285" s="318" t="s">
        <v>104</v>
      </c>
      <c r="D1285" s="124" t="s">
        <v>26</v>
      </c>
      <c r="E1285" s="126" t="s">
        <v>3849</v>
      </c>
      <c r="F1285" s="126" t="s">
        <v>2220</v>
      </c>
      <c r="G1285" s="198">
        <v>1</v>
      </c>
      <c r="H1285" s="125" t="s">
        <v>3602</v>
      </c>
      <c r="I1285" s="130" t="s">
        <v>3549</v>
      </c>
      <c r="J1285" s="258">
        <v>7880</v>
      </c>
      <c r="K1285" s="282"/>
      <c r="L1285" s="198"/>
    </row>
    <row r="1286" spans="2:12" ht="20.100000000000001" customHeight="1" x14ac:dyDescent="0.2">
      <c r="B1286" s="11"/>
      <c r="C1286" s="173" t="s">
        <v>104</v>
      </c>
      <c r="D1286" s="11"/>
      <c r="E1286" s="12" t="str">
        <f t="shared" ref="E1286:E1298" si="71">E1285</f>
        <v>GRESIK</v>
      </c>
      <c r="F1286" s="12" t="s">
        <v>2220</v>
      </c>
      <c r="G1286" s="28">
        <v>2</v>
      </c>
      <c r="H1286" s="9" t="s">
        <v>2229</v>
      </c>
      <c r="I1286" s="34" t="s">
        <v>3549</v>
      </c>
      <c r="J1286" s="74">
        <v>4461</v>
      </c>
      <c r="K1286" s="15"/>
      <c r="L1286" s="28"/>
    </row>
    <row r="1287" spans="2:12" ht="20.100000000000001" customHeight="1" x14ac:dyDescent="0.2">
      <c r="B1287" s="11"/>
      <c r="C1287" s="173" t="s">
        <v>104</v>
      </c>
      <c r="D1287" s="11"/>
      <c r="E1287" s="12" t="str">
        <f t="shared" si="71"/>
        <v>GRESIK</v>
      </c>
      <c r="F1287" s="12" t="s">
        <v>2221</v>
      </c>
      <c r="G1287" s="28">
        <v>3</v>
      </c>
      <c r="H1287" s="9" t="s">
        <v>2230</v>
      </c>
      <c r="I1287" s="34" t="s">
        <v>3549</v>
      </c>
      <c r="J1287" s="74">
        <v>11281</v>
      </c>
      <c r="K1287" s="15"/>
      <c r="L1287" s="28"/>
    </row>
    <row r="1288" spans="2:12" ht="20.100000000000001" customHeight="1" x14ac:dyDescent="0.2">
      <c r="B1288" s="11"/>
      <c r="C1288" s="173" t="s">
        <v>104</v>
      </c>
      <c r="D1288" s="11"/>
      <c r="E1288" s="12" t="str">
        <f t="shared" si="71"/>
        <v>GRESIK</v>
      </c>
      <c r="F1288" s="12" t="s">
        <v>2221</v>
      </c>
      <c r="G1288" s="28">
        <v>4</v>
      </c>
      <c r="H1288" s="9" t="s">
        <v>3603</v>
      </c>
      <c r="I1288" s="34" t="s">
        <v>3551</v>
      </c>
      <c r="J1288" s="74">
        <v>8456</v>
      </c>
      <c r="K1288" s="15"/>
      <c r="L1288" s="28"/>
    </row>
    <row r="1289" spans="2:12" ht="20.100000000000001" customHeight="1" x14ac:dyDescent="0.2">
      <c r="B1289" s="11"/>
      <c r="C1289" s="173" t="s">
        <v>104</v>
      </c>
      <c r="D1289" s="11"/>
      <c r="E1289" s="12" t="str">
        <f t="shared" si="71"/>
        <v>GRESIK</v>
      </c>
      <c r="F1289" s="12" t="s">
        <v>2222</v>
      </c>
      <c r="G1289" s="28">
        <v>5</v>
      </c>
      <c r="H1289" s="9" t="s">
        <v>2231</v>
      </c>
      <c r="I1289" s="34" t="s">
        <v>3549</v>
      </c>
      <c r="J1289" s="74">
        <v>12370</v>
      </c>
      <c r="K1289" s="15"/>
      <c r="L1289" s="28"/>
    </row>
    <row r="1290" spans="2:12" ht="20.100000000000001" customHeight="1" x14ac:dyDescent="0.2">
      <c r="B1290" s="11"/>
      <c r="C1290" s="173" t="s">
        <v>104</v>
      </c>
      <c r="D1290" s="11"/>
      <c r="E1290" s="12" t="str">
        <f t="shared" si="71"/>
        <v>GRESIK</v>
      </c>
      <c r="F1290" s="12" t="s">
        <v>2222</v>
      </c>
      <c r="G1290" s="28">
        <v>6</v>
      </c>
      <c r="H1290" s="9" t="s">
        <v>2232</v>
      </c>
      <c r="I1290" s="34" t="s">
        <v>3549</v>
      </c>
      <c r="J1290" s="74">
        <v>11239</v>
      </c>
      <c r="K1290" s="15"/>
      <c r="L1290" s="28"/>
    </row>
    <row r="1291" spans="2:12" ht="20.100000000000001" customHeight="1" x14ac:dyDescent="0.2">
      <c r="B1291" s="11"/>
      <c r="C1291" s="173" t="s">
        <v>104</v>
      </c>
      <c r="D1291" s="11"/>
      <c r="E1291" s="12" t="str">
        <f t="shared" si="71"/>
        <v>GRESIK</v>
      </c>
      <c r="F1291" s="12" t="s">
        <v>2222</v>
      </c>
      <c r="G1291" s="28">
        <v>7</v>
      </c>
      <c r="H1291" s="9" t="s">
        <v>2233</v>
      </c>
      <c r="I1291" s="34" t="s">
        <v>3549</v>
      </c>
      <c r="J1291" s="74">
        <v>8320</v>
      </c>
      <c r="K1291" s="15"/>
      <c r="L1291" s="28"/>
    </row>
    <row r="1292" spans="2:12" ht="20.100000000000001" customHeight="1" x14ac:dyDescent="0.2">
      <c r="B1292" s="11"/>
      <c r="C1292" s="173" t="s">
        <v>104</v>
      </c>
      <c r="D1292" s="11"/>
      <c r="E1292" s="12" t="str">
        <f t="shared" si="71"/>
        <v>GRESIK</v>
      </c>
      <c r="F1292" s="12" t="s">
        <v>2223</v>
      </c>
      <c r="G1292" s="28">
        <v>8</v>
      </c>
      <c r="H1292" s="9" t="s">
        <v>2234</v>
      </c>
      <c r="I1292" s="34" t="s">
        <v>3549</v>
      </c>
      <c r="J1292" s="74">
        <v>21111</v>
      </c>
      <c r="K1292" s="15"/>
      <c r="L1292" s="28"/>
    </row>
    <row r="1293" spans="2:12" ht="20.100000000000001" customHeight="1" x14ac:dyDescent="0.2">
      <c r="B1293" s="11"/>
      <c r="C1293" s="173" t="s">
        <v>104</v>
      </c>
      <c r="D1293" s="11"/>
      <c r="E1293" s="12" t="str">
        <f t="shared" si="71"/>
        <v>GRESIK</v>
      </c>
      <c r="F1293" s="12" t="s">
        <v>2223</v>
      </c>
      <c r="G1293" s="28">
        <v>9</v>
      </c>
      <c r="H1293" s="9" t="s">
        <v>2235</v>
      </c>
      <c r="I1293" s="34" t="s">
        <v>3549</v>
      </c>
      <c r="J1293" s="74">
        <v>5563</v>
      </c>
      <c r="K1293" s="15"/>
      <c r="L1293" s="28"/>
    </row>
    <row r="1294" spans="2:12" ht="20.100000000000001" customHeight="1" x14ac:dyDescent="0.2">
      <c r="B1294" s="11"/>
      <c r="C1294" s="173" t="s">
        <v>104</v>
      </c>
      <c r="D1294" s="11"/>
      <c r="E1294" s="12" t="str">
        <f t="shared" si="71"/>
        <v>GRESIK</v>
      </c>
      <c r="F1294" s="12" t="s">
        <v>2224</v>
      </c>
      <c r="G1294" s="28">
        <v>10</v>
      </c>
      <c r="H1294" s="9" t="s">
        <v>3604</v>
      </c>
      <c r="I1294" s="34" t="s">
        <v>3549</v>
      </c>
      <c r="J1294" s="74">
        <v>10915</v>
      </c>
      <c r="K1294" s="15"/>
      <c r="L1294" s="28"/>
    </row>
    <row r="1295" spans="2:12" ht="20.100000000000001" customHeight="1" x14ac:dyDescent="0.2">
      <c r="B1295" s="11"/>
      <c r="C1295" s="173" t="s">
        <v>104</v>
      </c>
      <c r="D1295" s="11"/>
      <c r="E1295" s="12" t="str">
        <f t="shared" si="71"/>
        <v>GRESIK</v>
      </c>
      <c r="F1295" s="12" t="s">
        <v>2225</v>
      </c>
      <c r="G1295" s="28">
        <v>11</v>
      </c>
      <c r="H1295" s="9" t="s">
        <v>2236</v>
      </c>
      <c r="I1295" s="34" t="s">
        <v>3549</v>
      </c>
      <c r="J1295" s="74">
        <v>8716</v>
      </c>
      <c r="K1295" s="15"/>
      <c r="L1295" s="28"/>
    </row>
    <row r="1296" spans="2:12" ht="20.100000000000001" customHeight="1" x14ac:dyDescent="0.2">
      <c r="B1296" s="11"/>
      <c r="C1296" s="173" t="s">
        <v>104</v>
      </c>
      <c r="D1296" s="11"/>
      <c r="E1296" s="12" t="str">
        <f t="shared" si="71"/>
        <v>GRESIK</v>
      </c>
      <c r="F1296" s="12" t="s">
        <v>2226</v>
      </c>
      <c r="G1296" s="28">
        <v>12</v>
      </c>
      <c r="H1296" s="9" t="s">
        <v>2237</v>
      </c>
      <c r="I1296" s="34" t="s">
        <v>3549</v>
      </c>
      <c r="J1296" s="74">
        <v>4303</v>
      </c>
      <c r="K1296" s="15"/>
      <c r="L1296" s="28"/>
    </row>
    <row r="1297" spans="2:12" ht="20.100000000000001" customHeight="1" x14ac:dyDescent="0.2">
      <c r="B1297" s="11"/>
      <c r="C1297" s="173" t="s">
        <v>104</v>
      </c>
      <c r="D1297" s="11"/>
      <c r="E1297" s="12" t="str">
        <f t="shared" si="71"/>
        <v>GRESIK</v>
      </c>
      <c r="F1297" s="12" t="s">
        <v>2227</v>
      </c>
      <c r="G1297" s="28">
        <v>13</v>
      </c>
      <c r="H1297" s="9" t="s">
        <v>2238</v>
      </c>
      <c r="I1297" s="34" t="s">
        <v>3549</v>
      </c>
      <c r="J1297" s="74">
        <v>5913</v>
      </c>
      <c r="K1297" s="15"/>
      <c r="L1297" s="28"/>
    </row>
    <row r="1298" spans="2:12" ht="20.100000000000001" customHeight="1" thickBot="1" x14ac:dyDescent="0.25">
      <c r="B1298" s="109"/>
      <c r="C1298" s="233" t="s">
        <v>104</v>
      </c>
      <c r="D1298" s="109"/>
      <c r="E1298" s="110" t="str">
        <f t="shared" si="71"/>
        <v>GRESIK</v>
      </c>
      <c r="F1298" s="110" t="s">
        <v>2228</v>
      </c>
      <c r="G1298" s="200">
        <v>14</v>
      </c>
      <c r="H1298" s="121" t="s">
        <v>2239</v>
      </c>
      <c r="I1298" s="93" t="s">
        <v>3549</v>
      </c>
      <c r="J1298" s="75">
        <v>8463</v>
      </c>
      <c r="K1298" s="208"/>
      <c r="L1298" s="200"/>
    </row>
    <row r="1299" spans="2:12" ht="20.100000000000001" customHeight="1" thickTop="1" x14ac:dyDescent="0.2">
      <c r="B1299" s="124"/>
      <c r="C1299" s="318" t="s">
        <v>104</v>
      </c>
      <c r="D1299" s="124" t="s">
        <v>27</v>
      </c>
      <c r="E1299" s="126" t="s">
        <v>3850</v>
      </c>
      <c r="F1299" s="126" t="s">
        <v>2240</v>
      </c>
      <c r="G1299" s="198">
        <v>1</v>
      </c>
      <c r="H1299" s="125" t="s">
        <v>2246</v>
      </c>
      <c r="I1299" s="130" t="s">
        <v>3549</v>
      </c>
      <c r="J1299" s="258">
        <v>14224</v>
      </c>
      <c r="K1299" s="282"/>
      <c r="L1299" s="198"/>
    </row>
    <row r="1300" spans="2:12" ht="20.100000000000001" customHeight="1" x14ac:dyDescent="0.2">
      <c r="B1300" s="11"/>
      <c r="C1300" s="173" t="s">
        <v>104</v>
      </c>
      <c r="D1300" s="11"/>
      <c r="E1300" s="12" t="str">
        <f t="shared" ref="E1300:E1307" si="72">E1299</f>
        <v>BANGKALAN</v>
      </c>
      <c r="F1300" s="12" t="s">
        <v>2241</v>
      </c>
      <c r="G1300" s="28">
        <v>2</v>
      </c>
      <c r="H1300" s="9" t="s">
        <v>2247</v>
      </c>
      <c r="I1300" s="34" t="s">
        <v>3549</v>
      </c>
      <c r="J1300" s="74">
        <v>9566</v>
      </c>
      <c r="K1300" s="15"/>
      <c r="L1300" s="28"/>
    </row>
    <row r="1301" spans="2:12" ht="20.100000000000001" customHeight="1" x14ac:dyDescent="0.2">
      <c r="B1301" s="11"/>
      <c r="C1301" s="173" t="s">
        <v>104</v>
      </c>
      <c r="D1301" s="11"/>
      <c r="E1301" s="12" t="str">
        <f t="shared" si="72"/>
        <v>BANGKALAN</v>
      </c>
      <c r="F1301" s="12" t="s">
        <v>2241</v>
      </c>
      <c r="G1301" s="28">
        <v>3</v>
      </c>
      <c r="H1301" s="9" t="s">
        <v>2248</v>
      </c>
      <c r="I1301" s="34" t="s">
        <v>3549</v>
      </c>
      <c r="J1301" s="74">
        <v>7739</v>
      </c>
      <c r="K1301" s="15"/>
      <c r="L1301" s="28"/>
    </row>
    <row r="1302" spans="2:12" ht="20.100000000000001" customHeight="1" x14ac:dyDescent="0.2">
      <c r="B1302" s="11"/>
      <c r="C1302" s="173" t="s">
        <v>104</v>
      </c>
      <c r="D1302" s="11"/>
      <c r="E1302" s="12" t="str">
        <f t="shared" si="72"/>
        <v>BANGKALAN</v>
      </c>
      <c r="F1302" s="12" t="s">
        <v>2242</v>
      </c>
      <c r="G1302" s="28">
        <v>4</v>
      </c>
      <c r="H1302" s="9" t="s">
        <v>2249</v>
      </c>
      <c r="I1302" s="34" t="s">
        <v>3549</v>
      </c>
      <c r="J1302" s="74">
        <v>17044</v>
      </c>
      <c r="K1302" s="15"/>
      <c r="L1302" s="28"/>
    </row>
    <row r="1303" spans="2:12" ht="20.100000000000001" customHeight="1" x14ac:dyDescent="0.2">
      <c r="B1303" s="11"/>
      <c r="C1303" s="173" t="s">
        <v>104</v>
      </c>
      <c r="D1303" s="11"/>
      <c r="E1303" s="12" t="str">
        <f t="shared" si="72"/>
        <v>BANGKALAN</v>
      </c>
      <c r="F1303" s="12" t="s">
        <v>2242</v>
      </c>
      <c r="G1303" s="28">
        <v>5</v>
      </c>
      <c r="H1303" s="9" t="s">
        <v>2250</v>
      </c>
      <c r="I1303" s="34" t="s">
        <v>3549</v>
      </c>
      <c r="J1303" s="74">
        <v>11936</v>
      </c>
      <c r="K1303" s="15"/>
      <c r="L1303" s="28"/>
    </row>
    <row r="1304" spans="2:12" ht="20.100000000000001" customHeight="1" x14ac:dyDescent="0.2">
      <c r="B1304" s="11"/>
      <c r="C1304" s="173" t="s">
        <v>104</v>
      </c>
      <c r="D1304" s="11"/>
      <c r="E1304" s="12" t="str">
        <f t="shared" si="72"/>
        <v>BANGKALAN</v>
      </c>
      <c r="F1304" s="12" t="s">
        <v>2243</v>
      </c>
      <c r="G1304" s="28">
        <v>6</v>
      </c>
      <c r="H1304" s="9" t="s">
        <v>2251</v>
      </c>
      <c r="I1304" s="34" t="s">
        <v>3549</v>
      </c>
      <c r="J1304" s="74">
        <v>12483</v>
      </c>
      <c r="K1304" s="15"/>
      <c r="L1304" s="28"/>
    </row>
    <row r="1305" spans="2:12" ht="20.100000000000001" customHeight="1" x14ac:dyDescent="0.2">
      <c r="B1305" s="11"/>
      <c r="C1305" s="173" t="s">
        <v>104</v>
      </c>
      <c r="D1305" s="11"/>
      <c r="E1305" s="12" t="str">
        <f t="shared" si="72"/>
        <v>BANGKALAN</v>
      </c>
      <c r="F1305" s="12" t="s">
        <v>2244</v>
      </c>
      <c r="G1305" s="28">
        <v>7</v>
      </c>
      <c r="H1305" s="9" t="s">
        <v>2252</v>
      </c>
      <c r="I1305" s="34" t="s">
        <v>3549</v>
      </c>
      <c r="J1305" s="74">
        <v>12859</v>
      </c>
      <c r="K1305" s="15"/>
      <c r="L1305" s="28"/>
    </row>
    <row r="1306" spans="2:12" ht="20.100000000000001" customHeight="1" x14ac:dyDescent="0.2">
      <c r="B1306" s="11"/>
      <c r="C1306" s="173" t="s">
        <v>104</v>
      </c>
      <c r="D1306" s="11"/>
      <c r="E1306" s="12" t="str">
        <f t="shared" si="72"/>
        <v>BANGKALAN</v>
      </c>
      <c r="F1306" s="12" t="s">
        <v>2245</v>
      </c>
      <c r="G1306" s="28">
        <v>8</v>
      </c>
      <c r="H1306" s="9" t="s">
        <v>2253</v>
      </c>
      <c r="I1306" s="34" t="s">
        <v>3549</v>
      </c>
      <c r="J1306" s="74">
        <v>14024</v>
      </c>
      <c r="K1306" s="15"/>
      <c r="L1306" s="28"/>
    </row>
    <row r="1307" spans="2:12" ht="20.100000000000001" customHeight="1" thickBot="1" x14ac:dyDescent="0.25">
      <c r="B1307" s="109"/>
      <c r="C1307" s="233" t="s">
        <v>104</v>
      </c>
      <c r="D1307" s="109"/>
      <c r="E1307" s="110" t="str">
        <f t="shared" si="72"/>
        <v>BANGKALAN</v>
      </c>
      <c r="F1307" s="110" t="s">
        <v>2245</v>
      </c>
      <c r="G1307" s="200">
        <v>9</v>
      </c>
      <c r="H1307" s="121" t="s">
        <v>2254</v>
      </c>
      <c r="I1307" s="93" t="s">
        <v>3549</v>
      </c>
      <c r="J1307" s="75">
        <v>9986</v>
      </c>
      <c r="K1307" s="208"/>
      <c r="L1307" s="200"/>
    </row>
    <row r="1308" spans="2:12" ht="20.100000000000001" customHeight="1" thickTop="1" x14ac:dyDescent="0.2">
      <c r="B1308" s="124"/>
      <c r="C1308" s="318" t="s">
        <v>104</v>
      </c>
      <c r="D1308" s="124" t="s">
        <v>29</v>
      </c>
      <c r="E1308" s="126" t="s">
        <v>3851</v>
      </c>
      <c r="F1308" s="126" t="s">
        <v>2255</v>
      </c>
      <c r="G1308" s="198">
        <v>1</v>
      </c>
      <c r="H1308" s="125" t="s">
        <v>2260</v>
      </c>
      <c r="I1308" s="130" t="s">
        <v>3549</v>
      </c>
      <c r="J1308" s="258">
        <v>17026</v>
      </c>
      <c r="K1308" s="282"/>
      <c r="L1308" s="198"/>
    </row>
    <row r="1309" spans="2:12" ht="20.100000000000001" customHeight="1" x14ac:dyDescent="0.2">
      <c r="B1309" s="11"/>
      <c r="C1309" s="173" t="s">
        <v>104</v>
      </c>
      <c r="D1309" s="11"/>
      <c r="E1309" s="12" t="str">
        <f>E1308</f>
        <v>SAMPANG</v>
      </c>
      <c r="F1309" s="12" t="s">
        <v>2256</v>
      </c>
      <c r="G1309" s="28">
        <v>2</v>
      </c>
      <c r="H1309" s="9" t="s">
        <v>2261</v>
      </c>
      <c r="I1309" s="34" t="s">
        <v>3549</v>
      </c>
      <c r="J1309" s="74">
        <v>8368</v>
      </c>
      <c r="K1309" s="15"/>
      <c r="L1309" s="28"/>
    </row>
    <row r="1310" spans="2:12" ht="20.100000000000001" customHeight="1" x14ac:dyDescent="0.2">
      <c r="B1310" s="11"/>
      <c r="C1310" s="173" t="s">
        <v>104</v>
      </c>
      <c r="D1310" s="11"/>
      <c r="E1310" s="12" t="str">
        <f>E1309</f>
        <v>SAMPANG</v>
      </c>
      <c r="F1310" s="12" t="s">
        <v>2257</v>
      </c>
      <c r="G1310" s="28">
        <v>3</v>
      </c>
      <c r="H1310" s="9" t="s">
        <v>2262</v>
      </c>
      <c r="I1310" s="34" t="s">
        <v>3549</v>
      </c>
      <c r="J1310" s="74">
        <v>18522</v>
      </c>
      <c r="K1310" s="15"/>
      <c r="L1310" s="28"/>
    </row>
    <row r="1311" spans="2:12" ht="20.100000000000001" customHeight="1" x14ac:dyDescent="0.2">
      <c r="B1311" s="11"/>
      <c r="C1311" s="173" t="s">
        <v>104</v>
      </c>
      <c r="D1311" s="11"/>
      <c r="E1311" s="12" t="str">
        <f>E1310</f>
        <v>SAMPANG</v>
      </c>
      <c r="F1311" s="12" t="s">
        <v>2258</v>
      </c>
      <c r="G1311" s="28">
        <v>4</v>
      </c>
      <c r="H1311" s="9" t="s">
        <v>2263</v>
      </c>
      <c r="I1311" s="34" t="s">
        <v>3549</v>
      </c>
      <c r="J1311" s="74">
        <v>9333</v>
      </c>
      <c r="K1311" s="15"/>
      <c r="L1311" s="28"/>
    </row>
    <row r="1312" spans="2:12" ht="20.100000000000001" customHeight="1" thickBot="1" x14ac:dyDescent="0.25">
      <c r="B1312" s="109"/>
      <c r="C1312" s="233" t="s">
        <v>104</v>
      </c>
      <c r="D1312" s="109"/>
      <c r="E1312" s="110" t="str">
        <f>E1311</f>
        <v>SAMPANG</v>
      </c>
      <c r="F1312" s="110" t="s">
        <v>2259</v>
      </c>
      <c r="G1312" s="200">
        <v>5</v>
      </c>
      <c r="H1312" s="121" t="s">
        <v>2264</v>
      </c>
      <c r="I1312" s="93" t="s">
        <v>3549</v>
      </c>
      <c r="J1312" s="75">
        <v>8131</v>
      </c>
      <c r="K1312" s="208"/>
      <c r="L1312" s="200"/>
    </row>
    <row r="1313" spans="2:12" ht="20.100000000000001" customHeight="1" thickTop="1" x14ac:dyDescent="0.2">
      <c r="B1313" s="124"/>
      <c r="C1313" s="318" t="s">
        <v>104</v>
      </c>
      <c r="D1313" s="124" t="s">
        <v>31</v>
      </c>
      <c r="E1313" s="126" t="s">
        <v>3852</v>
      </c>
      <c r="F1313" s="126" t="s">
        <v>2265</v>
      </c>
      <c r="G1313" s="198">
        <v>1</v>
      </c>
      <c r="H1313" s="125" t="s">
        <v>2270</v>
      </c>
      <c r="I1313" s="130" t="s">
        <v>3549</v>
      </c>
      <c r="J1313" s="258">
        <v>6546</v>
      </c>
      <c r="K1313" s="282"/>
      <c r="L1313" s="198"/>
    </row>
    <row r="1314" spans="2:12" ht="20.100000000000001" customHeight="1" x14ac:dyDescent="0.2">
      <c r="B1314" s="11"/>
      <c r="C1314" s="173" t="s">
        <v>104</v>
      </c>
      <c r="D1314" s="11"/>
      <c r="E1314" s="12" t="str">
        <f t="shared" ref="E1314:E1319" si="73">E1313</f>
        <v>PAMEKASAN</v>
      </c>
      <c r="F1314" s="12" t="s">
        <v>2266</v>
      </c>
      <c r="G1314" s="28">
        <v>2</v>
      </c>
      <c r="H1314" s="9" t="s">
        <v>2271</v>
      </c>
      <c r="I1314" s="34" t="s">
        <v>3549</v>
      </c>
      <c r="J1314" s="74">
        <v>10295</v>
      </c>
      <c r="K1314" s="15"/>
      <c r="L1314" s="28"/>
    </row>
    <row r="1315" spans="2:12" ht="20.100000000000001" customHeight="1" x14ac:dyDescent="0.2">
      <c r="B1315" s="11"/>
      <c r="C1315" s="173" t="s">
        <v>104</v>
      </c>
      <c r="D1315" s="11"/>
      <c r="E1315" s="12" t="str">
        <f t="shared" si="73"/>
        <v>PAMEKASAN</v>
      </c>
      <c r="F1315" s="12" t="s">
        <v>2267</v>
      </c>
      <c r="G1315" s="28">
        <v>3</v>
      </c>
      <c r="H1315" s="9" t="s">
        <v>2272</v>
      </c>
      <c r="I1315" s="34" t="s">
        <v>3549</v>
      </c>
      <c r="J1315" s="74">
        <v>7088</v>
      </c>
      <c r="K1315" s="15"/>
      <c r="L1315" s="28"/>
    </row>
    <row r="1316" spans="2:12" ht="20.100000000000001" customHeight="1" x14ac:dyDescent="0.2">
      <c r="B1316" s="11"/>
      <c r="C1316" s="173" t="s">
        <v>104</v>
      </c>
      <c r="D1316" s="11"/>
      <c r="E1316" s="12" t="str">
        <f t="shared" si="73"/>
        <v>PAMEKASAN</v>
      </c>
      <c r="F1316" s="12" t="s">
        <v>2268</v>
      </c>
      <c r="G1316" s="28">
        <v>4</v>
      </c>
      <c r="H1316" s="9" t="s">
        <v>2273</v>
      </c>
      <c r="I1316" s="34" t="s">
        <v>3549</v>
      </c>
      <c r="J1316" s="74">
        <v>11375</v>
      </c>
      <c r="K1316" s="15"/>
      <c r="L1316" s="28"/>
    </row>
    <row r="1317" spans="2:12" ht="20.100000000000001" customHeight="1" x14ac:dyDescent="0.2">
      <c r="B1317" s="11"/>
      <c r="C1317" s="173" t="s">
        <v>104</v>
      </c>
      <c r="D1317" s="11"/>
      <c r="E1317" s="12" t="str">
        <f t="shared" si="73"/>
        <v>PAMEKASAN</v>
      </c>
      <c r="F1317" s="12" t="s">
        <v>2268</v>
      </c>
      <c r="G1317" s="28">
        <v>5</v>
      </c>
      <c r="H1317" s="9" t="s">
        <v>2274</v>
      </c>
      <c r="I1317" s="34" t="s">
        <v>3549</v>
      </c>
      <c r="J1317" s="74">
        <v>7586</v>
      </c>
      <c r="K1317" s="15"/>
      <c r="L1317" s="28"/>
    </row>
    <row r="1318" spans="2:12" ht="20.100000000000001" customHeight="1" x14ac:dyDescent="0.2">
      <c r="B1318" s="11"/>
      <c r="C1318" s="173" t="s">
        <v>104</v>
      </c>
      <c r="D1318" s="11"/>
      <c r="E1318" s="12" t="str">
        <f t="shared" si="73"/>
        <v>PAMEKASAN</v>
      </c>
      <c r="F1318" s="12" t="s">
        <v>2269</v>
      </c>
      <c r="G1318" s="28">
        <v>6</v>
      </c>
      <c r="H1318" s="9" t="s">
        <v>2275</v>
      </c>
      <c r="I1318" s="34" t="s">
        <v>3549</v>
      </c>
      <c r="J1318" s="74">
        <v>9698</v>
      </c>
      <c r="K1318" s="15"/>
      <c r="L1318" s="28"/>
    </row>
    <row r="1319" spans="2:12" ht="20.100000000000001" customHeight="1" thickBot="1" x14ac:dyDescent="0.25">
      <c r="B1319" s="109"/>
      <c r="C1319" s="233" t="s">
        <v>104</v>
      </c>
      <c r="D1319" s="109"/>
      <c r="E1319" s="110" t="str">
        <f t="shared" si="73"/>
        <v>PAMEKASAN</v>
      </c>
      <c r="F1319" s="110" t="s">
        <v>2269</v>
      </c>
      <c r="G1319" s="200">
        <v>7</v>
      </c>
      <c r="H1319" s="121" t="s">
        <v>2276</v>
      </c>
      <c r="I1319" s="93" t="s">
        <v>3549</v>
      </c>
      <c r="J1319" s="75">
        <v>5536</v>
      </c>
      <c r="K1319" s="208"/>
      <c r="L1319" s="200"/>
    </row>
    <row r="1320" spans="2:12" ht="20.100000000000001" customHeight="1" thickTop="1" x14ac:dyDescent="0.2">
      <c r="B1320" s="124"/>
      <c r="C1320" s="318" t="s">
        <v>104</v>
      </c>
      <c r="D1320" s="124" t="s">
        <v>33</v>
      </c>
      <c r="E1320" s="126" t="s">
        <v>3853</v>
      </c>
      <c r="F1320" s="126" t="s">
        <v>2277</v>
      </c>
      <c r="G1320" s="198">
        <v>1</v>
      </c>
      <c r="H1320" s="125" t="s">
        <v>2285</v>
      </c>
      <c r="I1320" s="130" t="s">
        <v>3549</v>
      </c>
      <c r="J1320" s="258">
        <v>4640</v>
      </c>
      <c r="K1320" s="282"/>
      <c r="L1320" s="198"/>
    </row>
    <row r="1321" spans="2:12" ht="20.100000000000001" customHeight="1" x14ac:dyDescent="0.2">
      <c r="B1321" s="11"/>
      <c r="C1321" s="173" t="s">
        <v>104</v>
      </c>
      <c r="D1321" s="11"/>
      <c r="E1321" s="12" t="str">
        <f t="shared" ref="E1321:E1329" si="74">E1320</f>
        <v>SUMENEP</v>
      </c>
      <c r="F1321" s="12" t="s">
        <v>2278</v>
      </c>
      <c r="G1321" s="28">
        <v>2</v>
      </c>
      <c r="H1321" s="9" t="s">
        <v>2286</v>
      </c>
      <c r="I1321" s="34" t="s">
        <v>3549</v>
      </c>
      <c r="J1321" s="74">
        <v>13279</v>
      </c>
      <c r="K1321" s="15"/>
      <c r="L1321" s="28"/>
    </row>
    <row r="1322" spans="2:12" ht="20.100000000000001" customHeight="1" x14ac:dyDescent="0.2">
      <c r="B1322" s="11"/>
      <c r="C1322" s="173" t="s">
        <v>104</v>
      </c>
      <c r="D1322" s="11"/>
      <c r="E1322" s="12" t="str">
        <f t="shared" si="74"/>
        <v>SUMENEP</v>
      </c>
      <c r="F1322" s="12" t="s">
        <v>2279</v>
      </c>
      <c r="G1322" s="28">
        <v>3</v>
      </c>
      <c r="H1322" s="9" t="s">
        <v>2287</v>
      </c>
      <c r="I1322" s="34" t="s">
        <v>3549</v>
      </c>
      <c r="J1322" s="74">
        <v>11446</v>
      </c>
      <c r="K1322" s="15"/>
      <c r="L1322" s="28"/>
    </row>
    <row r="1323" spans="2:12" ht="20.100000000000001" customHeight="1" x14ac:dyDescent="0.2">
      <c r="B1323" s="11"/>
      <c r="C1323" s="173" t="s">
        <v>104</v>
      </c>
      <c r="D1323" s="11"/>
      <c r="E1323" s="12" t="str">
        <f t="shared" si="74"/>
        <v>SUMENEP</v>
      </c>
      <c r="F1323" s="12" t="s">
        <v>2279</v>
      </c>
      <c r="G1323" s="28">
        <v>4</v>
      </c>
      <c r="H1323" s="9" t="s">
        <v>2288</v>
      </c>
      <c r="I1323" s="34" t="s">
        <v>3549</v>
      </c>
      <c r="J1323" s="74">
        <v>8595</v>
      </c>
      <c r="K1323" s="15"/>
      <c r="L1323" s="28"/>
    </row>
    <row r="1324" spans="2:12" ht="20.100000000000001" customHeight="1" x14ac:dyDescent="0.2">
      <c r="B1324" s="11"/>
      <c r="C1324" s="173" t="s">
        <v>104</v>
      </c>
      <c r="D1324" s="11"/>
      <c r="E1324" s="12" t="str">
        <f t="shared" si="74"/>
        <v>SUMENEP</v>
      </c>
      <c r="F1324" s="12" t="s">
        <v>2280</v>
      </c>
      <c r="G1324" s="28">
        <v>5</v>
      </c>
      <c r="H1324" s="9" t="s">
        <v>2289</v>
      </c>
      <c r="I1324" s="34" t="s">
        <v>3549</v>
      </c>
      <c r="J1324" s="74">
        <v>8813</v>
      </c>
      <c r="K1324" s="15"/>
      <c r="L1324" s="28"/>
    </row>
    <row r="1325" spans="2:12" ht="20.100000000000001" customHeight="1" x14ac:dyDescent="0.2">
      <c r="B1325" s="11"/>
      <c r="C1325" s="173" t="s">
        <v>104</v>
      </c>
      <c r="D1325" s="11"/>
      <c r="E1325" s="12" t="str">
        <f t="shared" si="74"/>
        <v>SUMENEP</v>
      </c>
      <c r="F1325" s="12" t="s">
        <v>2281</v>
      </c>
      <c r="G1325" s="28">
        <v>6</v>
      </c>
      <c r="H1325" s="9" t="s">
        <v>2290</v>
      </c>
      <c r="I1325" s="34" t="s">
        <v>3549</v>
      </c>
      <c r="J1325" s="74">
        <v>9933</v>
      </c>
      <c r="K1325" s="15"/>
      <c r="L1325" s="28"/>
    </row>
    <row r="1326" spans="2:12" ht="20.100000000000001" customHeight="1" x14ac:dyDescent="0.2">
      <c r="B1326" s="11"/>
      <c r="C1326" s="173" t="s">
        <v>104</v>
      </c>
      <c r="D1326" s="11"/>
      <c r="E1326" s="12" t="str">
        <f t="shared" si="74"/>
        <v>SUMENEP</v>
      </c>
      <c r="F1326" s="12" t="s">
        <v>2281</v>
      </c>
      <c r="G1326" s="28">
        <v>7</v>
      </c>
      <c r="H1326" s="9" t="s">
        <v>2291</v>
      </c>
      <c r="I1326" s="34" t="s">
        <v>3551</v>
      </c>
      <c r="J1326" s="74">
        <v>7432</v>
      </c>
      <c r="K1326" s="15"/>
      <c r="L1326" s="28"/>
    </row>
    <row r="1327" spans="2:12" ht="20.100000000000001" customHeight="1" x14ac:dyDescent="0.2">
      <c r="B1327" s="11"/>
      <c r="C1327" s="173" t="s">
        <v>104</v>
      </c>
      <c r="D1327" s="11"/>
      <c r="E1327" s="12" t="str">
        <f t="shared" si="74"/>
        <v>SUMENEP</v>
      </c>
      <c r="F1327" s="12" t="s">
        <v>2282</v>
      </c>
      <c r="G1327" s="28">
        <v>8</v>
      </c>
      <c r="H1327" s="9" t="s">
        <v>2292</v>
      </c>
      <c r="I1327" s="34" t="s">
        <v>3549</v>
      </c>
      <c r="J1327" s="74">
        <v>6505</v>
      </c>
      <c r="K1327" s="15"/>
      <c r="L1327" s="28"/>
    </row>
    <row r="1328" spans="2:12" ht="20.100000000000001" customHeight="1" x14ac:dyDescent="0.2">
      <c r="B1328" s="11"/>
      <c r="C1328" s="173" t="s">
        <v>104</v>
      </c>
      <c r="D1328" s="11"/>
      <c r="E1328" s="12" t="str">
        <f t="shared" si="74"/>
        <v>SUMENEP</v>
      </c>
      <c r="F1328" s="12" t="s">
        <v>2283</v>
      </c>
      <c r="G1328" s="28">
        <v>9</v>
      </c>
      <c r="H1328" s="9" t="s">
        <v>2293</v>
      </c>
      <c r="I1328" s="34" t="s">
        <v>3549</v>
      </c>
      <c r="J1328" s="74">
        <v>5377</v>
      </c>
      <c r="K1328" s="15"/>
      <c r="L1328" s="28"/>
    </row>
    <row r="1329" spans="2:12" ht="20.100000000000001" customHeight="1" thickBot="1" x14ac:dyDescent="0.25">
      <c r="B1329" s="109"/>
      <c r="C1329" s="233" t="s">
        <v>104</v>
      </c>
      <c r="D1329" s="109"/>
      <c r="E1329" s="110" t="str">
        <f t="shared" si="74"/>
        <v>SUMENEP</v>
      </c>
      <c r="F1329" s="110" t="s">
        <v>2284</v>
      </c>
      <c r="G1329" s="200">
        <v>10</v>
      </c>
      <c r="H1329" s="121" t="s">
        <v>2294</v>
      </c>
      <c r="I1329" s="93" t="s">
        <v>3549</v>
      </c>
      <c r="J1329" s="75">
        <v>10808</v>
      </c>
      <c r="K1329" s="208"/>
      <c r="L1329" s="200"/>
    </row>
    <row r="1330" spans="2:12" ht="20.100000000000001" customHeight="1" thickTop="1" x14ac:dyDescent="0.2">
      <c r="B1330" s="124"/>
      <c r="C1330" s="318" t="s">
        <v>104</v>
      </c>
      <c r="D1330" s="124" t="s">
        <v>35</v>
      </c>
      <c r="E1330" s="126" t="s">
        <v>3854</v>
      </c>
      <c r="F1330" s="126" t="s">
        <v>2295</v>
      </c>
      <c r="G1330" s="198">
        <v>1</v>
      </c>
      <c r="H1330" s="125" t="s">
        <v>1934</v>
      </c>
      <c r="I1330" s="130" t="s">
        <v>3549</v>
      </c>
      <c r="J1330" s="258">
        <v>3718</v>
      </c>
      <c r="K1330" s="282"/>
      <c r="L1330" s="198"/>
    </row>
    <row r="1331" spans="2:12" ht="20.100000000000001" customHeight="1" x14ac:dyDescent="0.2">
      <c r="B1331" s="11"/>
      <c r="C1331" s="173" t="s">
        <v>104</v>
      </c>
      <c r="D1331" s="11"/>
      <c r="E1331" s="12" t="str">
        <f>E1330</f>
        <v>KOTA KEDIRI</v>
      </c>
      <c r="F1331" s="12" t="s">
        <v>2296</v>
      </c>
      <c r="G1331" s="28">
        <v>2</v>
      </c>
      <c r="H1331" s="9" t="s">
        <v>2298</v>
      </c>
      <c r="I1331" s="34" t="s">
        <v>3549</v>
      </c>
      <c r="J1331" s="74">
        <v>1981</v>
      </c>
      <c r="K1331" s="15"/>
      <c r="L1331" s="28"/>
    </row>
    <row r="1332" spans="2:12" ht="20.100000000000001" customHeight="1" thickBot="1" x14ac:dyDescent="0.25">
      <c r="B1332" s="109"/>
      <c r="C1332" s="233" t="s">
        <v>104</v>
      </c>
      <c r="D1332" s="109"/>
      <c r="E1332" s="110" t="str">
        <f>E1331</f>
        <v>KOTA KEDIRI</v>
      </c>
      <c r="F1332" s="110" t="s">
        <v>2297</v>
      </c>
      <c r="G1332" s="200">
        <v>3</v>
      </c>
      <c r="H1332" s="121" t="s">
        <v>2299</v>
      </c>
      <c r="I1332" s="93" t="s">
        <v>3549</v>
      </c>
      <c r="J1332" s="75">
        <v>3658</v>
      </c>
      <c r="K1332" s="208"/>
      <c r="L1332" s="200"/>
    </row>
    <row r="1333" spans="2:12" ht="20.100000000000001" customHeight="1" thickTop="1" x14ac:dyDescent="0.2">
      <c r="B1333" s="124"/>
      <c r="C1333" s="318" t="s">
        <v>104</v>
      </c>
      <c r="D1333" s="124" t="s">
        <v>37</v>
      </c>
      <c r="E1333" s="126" t="s">
        <v>3855</v>
      </c>
      <c r="F1333" s="126" t="s">
        <v>2300</v>
      </c>
      <c r="G1333" s="198">
        <v>1</v>
      </c>
      <c r="H1333" s="125" t="s">
        <v>2303</v>
      </c>
      <c r="I1333" s="130" t="s">
        <v>3551</v>
      </c>
      <c r="J1333" s="258">
        <v>2243</v>
      </c>
      <c r="K1333" s="282"/>
      <c r="L1333" s="198"/>
    </row>
    <row r="1334" spans="2:12" ht="20.100000000000001" customHeight="1" x14ac:dyDescent="0.2">
      <c r="B1334" s="11"/>
      <c r="C1334" s="173" t="s">
        <v>104</v>
      </c>
      <c r="D1334" s="11"/>
      <c r="E1334" s="12" t="str">
        <f>E1333</f>
        <v>KOTA BLITAR</v>
      </c>
      <c r="F1334" s="12" t="s">
        <v>2301</v>
      </c>
      <c r="G1334" s="28">
        <v>2</v>
      </c>
      <c r="H1334" s="9" t="s">
        <v>2304</v>
      </c>
      <c r="I1334" s="34" t="s">
        <v>3549</v>
      </c>
      <c r="J1334" s="74">
        <v>1529</v>
      </c>
      <c r="K1334" s="15"/>
      <c r="L1334" s="28"/>
    </row>
    <row r="1335" spans="2:12" ht="20.100000000000001" customHeight="1" x14ac:dyDescent="0.2">
      <c r="B1335" s="11"/>
      <c r="C1335" s="173" t="s">
        <v>104</v>
      </c>
      <c r="D1335" s="11"/>
      <c r="E1335" s="12" t="str">
        <f>E1334</f>
        <v>KOTA BLITAR</v>
      </c>
      <c r="F1335" s="12" t="s">
        <v>2301</v>
      </c>
      <c r="G1335" s="28">
        <v>3</v>
      </c>
      <c r="H1335" s="9" t="s">
        <v>2305</v>
      </c>
      <c r="I1335" s="34" t="s">
        <v>3549</v>
      </c>
      <c r="J1335" s="74">
        <v>1474</v>
      </c>
      <c r="K1335" s="15"/>
      <c r="L1335" s="28"/>
    </row>
    <row r="1336" spans="2:12" ht="20.100000000000001" customHeight="1" x14ac:dyDescent="0.2">
      <c r="B1336" s="11"/>
      <c r="C1336" s="173" t="s">
        <v>104</v>
      </c>
      <c r="D1336" s="11"/>
      <c r="E1336" s="12" t="str">
        <f>E1335</f>
        <v>KOTA BLITAR</v>
      </c>
      <c r="F1336" s="12" t="s">
        <v>2302</v>
      </c>
      <c r="G1336" s="28">
        <v>4</v>
      </c>
      <c r="H1336" s="9" t="s">
        <v>2306</v>
      </c>
      <c r="I1336" s="34" t="s">
        <v>3549</v>
      </c>
      <c r="J1336" s="74">
        <v>1807</v>
      </c>
      <c r="K1336" s="15"/>
      <c r="L1336" s="28"/>
    </row>
    <row r="1337" spans="2:12" ht="20.100000000000001" customHeight="1" thickBot="1" x14ac:dyDescent="0.25">
      <c r="B1337" s="109"/>
      <c r="C1337" s="233" t="s">
        <v>104</v>
      </c>
      <c r="D1337" s="109"/>
      <c r="E1337" s="110" t="str">
        <f>E1336</f>
        <v>KOTA BLITAR</v>
      </c>
      <c r="F1337" s="110" t="s">
        <v>2302</v>
      </c>
      <c r="G1337" s="200">
        <v>5</v>
      </c>
      <c r="H1337" s="121" t="s">
        <v>2307</v>
      </c>
      <c r="I1337" s="93" t="s">
        <v>3549</v>
      </c>
      <c r="J1337" s="75">
        <v>1570</v>
      </c>
      <c r="K1337" s="208"/>
      <c r="L1337" s="200"/>
    </row>
    <row r="1338" spans="2:12" ht="20.100000000000001" customHeight="1" thickTop="1" x14ac:dyDescent="0.2">
      <c r="B1338" s="124"/>
      <c r="C1338" s="318" t="s">
        <v>104</v>
      </c>
      <c r="D1338" s="124" t="s">
        <v>39</v>
      </c>
      <c r="E1338" s="126" t="s">
        <v>3856</v>
      </c>
      <c r="F1338" s="126" t="s">
        <v>2308</v>
      </c>
      <c r="G1338" s="198">
        <v>1</v>
      </c>
      <c r="H1338" s="125" t="s">
        <v>2313</v>
      </c>
      <c r="I1338" s="130" t="s">
        <v>3549</v>
      </c>
      <c r="J1338" s="258">
        <v>2525</v>
      </c>
      <c r="K1338" s="282"/>
      <c r="L1338" s="198"/>
    </row>
    <row r="1339" spans="2:12" ht="20.100000000000001" customHeight="1" x14ac:dyDescent="0.2">
      <c r="B1339" s="11"/>
      <c r="C1339" s="173" t="s">
        <v>104</v>
      </c>
      <c r="D1339" s="11"/>
      <c r="E1339" s="12" t="str">
        <f t="shared" ref="E1339:E1345" si="75">E1338</f>
        <v>KOTA MALANG</v>
      </c>
      <c r="F1339" s="12" t="s">
        <v>2309</v>
      </c>
      <c r="G1339" s="28">
        <v>2</v>
      </c>
      <c r="H1339" s="9" t="s">
        <v>2314</v>
      </c>
      <c r="I1339" s="34" t="s">
        <v>3549</v>
      </c>
      <c r="J1339" s="74">
        <v>3445</v>
      </c>
      <c r="K1339" s="15"/>
      <c r="L1339" s="28"/>
    </row>
    <row r="1340" spans="2:12" ht="20.100000000000001" customHeight="1" x14ac:dyDescent="0.2">
      <c r="B1340" s="11"/>
      <c r="C1340" s="173" t="s">
        <v>104</v>
      </c>
      <c r="D1340" s="11"/>
      <c r="E1340" s="12" t="str">
        <f t="shared" si="75"/>
        <v>KOTA MALANG</v>
      </c>
      <c r="F1340" s="12" t="s">
        <v>2310</v>
      </c>
      <c r="G1340" s="28">
        <v>3</v>
      </c>
      <c r="H1340" s="9" t="s">
        <v>2315</v>
      </c>
      <c r="I1340" s="34" t="s">
        <v>3549</v>
      </c>
      <c r="J1340" s="74">
        <v>6663</v>
      </c>
      <c r="K1340" s="15"/>
      <c r="L1340" s="28"/>
    </row>
    <row r="1341" spans="2:12" ht="20.100000000000001" customHeight="1" x14ac:dyDescent="0.2">
      <c r="B1341" s="11"/>
      <c r="C1341" s="173" t="s">
        <v>104</v>
      </c>
      <c r="D1341" s="11"/>
      <c r="E1341" s="12" t="str">
        <f t="shared" si="75"/>
        <v>KOTA MALANG</v>
      </c>
      <c r="F1341" s="12" t="s">
        <v>2310</v>
      </c>
      <c r="G1341" s="28">
        <v>4</v>
      </c>
      <c r="H1341" s="9" t="s">
        <v>2316</v>
      </c>
      <c r="I1341" s="34" t="s">
        <v>3549</v>
      </c>
      <c r="J1341" s="74">
        <v>5945</v>
      </c>
      <c r="K1341" s="15"/>
      <c r="L1341" s="28"/>
    </row>
    <row r="1342" spans="2:12" ht="20.100000000000001" customHeight="1" x14ac:dyDescent="0.2">
      <c r="B1342" s="11"/>
      <c r="C1342" s="173" t="s">
        <v>104</v>
      </c>
      <c r="D1342" s="11"/>
      <c r="E1342" s="12" t="str">
        <f t="shared" si="75"/>
        <v>KOTA MALANG</v>
      </c>
      <c r="F1342" s="12" t="s">
        <v>2310</v>
      </c>
      <c r="G1342" s="28">
        <v>5</v>
      </c>
      <c r="H1342" s="9" t="s">
        <v>2317</v>
      </c>
      <c r="I1342" s="34" t="s">
        <v>3551</v>
      </c>
      <c r="J1342" s="74">
        <v>5202</v>
      </c>
      <c r="K1342" s="15"/>
      <c r="L1342" s="28"/>
    </row>
    <row r="1343" spans="2:12" ht="20.100000000000001" customHeight="1" x14ac:dyDescent="0.2">
      <c r="B1343" s="11"/>
      <c r="C1343" s="173" t="s">
        <v>104</v>
      </c>
      <c r="D1343" s="11"/>
      <c r="E1343" s="12" t="str">
        <f t="shared" si="75"/>
        <v>KOTA MALANG</v>
      </c>
      <c r="F1343" s="12" t="s">
        <v>2311</v>
      </c>
      <c r="G1343" s="28">
        <v>6</v>
      </c>
      <c r="H1343" s="9" t="s">
        <v>2318</v>
      </c>
      <c r="I1343" s="34" t="s">
        <v>3549</v>
      </c>
      <c r="J1343" s="74">
        <v>7636</v>
      </c>
      <c r="K1343" s="15"/>
      <c r="L1343" s="28"/>
    </row>
    <row r="1344" spans="2:12" ht="20.100000000000001" customHeight="1" x14ac:dyDescent="0.2">
      <c r="B1344" s="11"/>
      <c r="C1344" s="173" t="s">
        <v>104</v>
      </c>
      <c r="D1344" s="11"/>
      <c r="E1344" s="12" t="str">
        <f t="shared" si="75"/>
        <v>KOTA MALANG</v>
      </c>
      <c r="F1344" s="12" t="s">
        <v>2311</v>
      </c>
      <c r="G1344" s="28">
        <v>7</v>
      </c>
      <c r="H1344" s="9" t="s">
        <v>2319</v>
      </c>
      <c r="I1344" s="34" t="s">
        <v>3549</v>
      </c>
      <c r="J1344" s="74">
        <v>4212</v>
      </c>
      <c r="K1344" s="15"/>
      <c r="L1344" s="28"/>
    </row>
    <row r="1345" spans="2:12" ht="20.100000000000001" customHeight="1" thickBot="1" x14ac:dyDescent="0.25">
      <c r="B1345" s="109"/>
      <c r="C1345" s="233" t="s">
        <v>104</v>
      </c>
      <c r="D1345" s="109"/>
      <c r="E1345" s="110" t="str">
        <f t="shared" si="75"/>
        <v>KOTA MALANG</v>
      </c>
      <c r="F1345" s="110" t="s">
        <v>2312</v>
      </c>
      <c r="G1345" s="200">
        <v>8</v>
      </c>
      <c r="H1345" s="121" t="s">
        <v>3684</v>
      </c>
      <c r="I1345" s="93" t="s">
        <v>3551</v>
      </c>
      <c r="J1345" s="75">
        <v>4201</v>
      </c>
      <c r="K1345" s="208"/>
      <c r="L1345" s="200"/>
    </row>
    <row r="1346" spans="2:12" ht="20.100000000000001" customHeight="1" thickTop="1" x14ac:dyDescent="0.2">
      <c r="B1346" s="124"/>
      <c r="C1346" s="318" t="s">
        <v>104</v>
      </c>
      <c r="D1346" s="124" t="s">
        <v>41</v>
      </c>
      <c r="E1346" s="126" t="s">
        <v>3857</v>
      </c>
      <c r="F1346" s="126" t="s">
        <v>2054</v>
      </c>
      <c r="G1346" s="198">
        <v>1</v>
      </c>
      <c r="H1346" s="125" t="s">
        <v>2049</v>
      </c>
      <c r="I1346" s="130" t="s">
        <v>3549</v>
      </c>
      <c r="J1346" s="258">
        <v>2346</v>
      </c>
      <c r="K1346" s="282"/>
      <c r="L1346" s="198"/>
    </row>
    <row r="1347" spans="2:12" ht="20.100000000000001" customHeight="1" x14ac:dyDescent="0.2">
      <c r="B1347" s="11"/>
      <c r="C1347" s="173" t="s">
        <v>104</v>
      </c>
      <c r="D1347" s="11"/>
      <c r="E1347" s="12" t="str">
        <f>E1346</f>
        <v>KOTA PROBOLINGGO</v>
      </c>
      <c r="F1347" s="12" t="s">
        <v>2054</v>
      </c>
      <c r="G1347" s="28">
        <v>2</v>
      </c>
      <c r="H1347" s="9" t="s">
        <v>2050</v>
      </c>
      <c r="I1347" s="34" t="s">
        <v>3549</v>
      </c>
      <c r="J1347" s="74">
        <v>2105</v>
      </c>
      <c r="K1347" s="15"/>
      <c r="L1347" s="28"/>
    </row>
    <row r="1348" spans="2:12" ht="20.100000000000001" customHeight="1" x14ac:dyDescent="0.2">
      <c r="B1348" s="11"/>
      <c r="C1348" s="173" t="s">
        <v>104</v>
      </c>
      <c r="D1348" s="11"/>
      <c r="E1348" s="12" t="str">
        <f>E1347</f>
        <v>KOTA PROBOLINGGO</v>
      </c>
      <c r="F1348" s="12" t="s">
        <v>2055</v>
      </c>
      <c r="G1348" s="28">
        <v>3</v>
      </c>
      <c r="H1348" s="9" t="s">
        <v>2051</v>
      </c>
      <c r="I1348" s="34" t="s">
        <v>3549</v>
      </c>
      <c r="J1348" s="74">
        <v>2439</v>
      </c>
      <c r="K1348" s="15"/>
      <c r="L1348" s="28"/>
    </row>
    <row r="1349" spans="2:12" ht="20.100000000000001" customHeight="1" x14ac:dyDescent="0.2">
      <c r="B1349" s="11"/>
      <c r="C1349" s="173" t="s">
        <v>104</v>
      </c>
      <c r="D1349" s="11"/>
      <c r="E1349" s="12" t="str">
        <f>E1348</f>
        <v>KOTA PROBOLINGGO</v>
      </c>
      <c r="F1349" s="12" t="s">
        <v>2056</v>
      </c>
      <c r="G1349" s="28">
        <v>4</v>
      </c>
      <c r="H1349" s="9" t="s">
        <v>2052</v>
      </c>
      <c r="I1349" s="34" t="s">
        <v>3549</v>
      </c>
      <c r="J1349" s="74">
        <v>2336</v>
      </c>
      <c r="K1349" s="15"/>
      <c r="L1349" s="28"/>
    </row>
    <row r="1350" spans="2:12" ht="20.100000000000001" customHeight="1" x14ac:dyDescent="0.2">
      <c r="B1350" s="11"/>
      <c r="C1350" s="173" t="s">
        <v>104</v>
      </c>
      <c r="D1350" s="11"/>
      <c r="E1350" s="12" t="str">
        <f>E1349</f>
        <v>KOTA PROBOLINGGO</v>
      </c>
      <c r="F1350" s="12" t="s">
        <v>2057</v>
      </c>
      <c r="G1350" s="28">
        <v>5</v>
      </c>
      <c r="H1350" s="9" t="s">
        <v>3605</v>
      </c>
      <c r="I1350" s="34" t="s">
        <v>3551</v>
      </c>
      <c r="J1350" s="74">
        <v>3183</v>
      </c>
      <c r="K1350" s="15"/>
      <c r="L1350" s="28"/>
    </row>
    <row r="1351" spans="2:12" ht="20.100000000000001" customHeight="1" thickBot="1" x14ac:dyDescent="0.25">
      <c r="B1351" s="109"/>
      <c r="C1351" s="233" t="s">
        <v>104</v>
      </c>
      <c r="D1351" s="109"/>
      <c r="E1351" s="110" t="str">
        <f>E1350</f>
        <v>KOTA PROBOLINGGO</v>
      </c>
      <c r="F1351" s="110" t="s">
        <v>2058</v>
      </c>
      <c r="G1351" s="200">
        <v>6</v>
      </c>
      <c r="H1351" s="121" t="s">
        <v>2053</v>
      </c>
      <c r="I1351" s="93" t="s">
        <v>3549</v>
      </c>
      <c r="J1351" s="75">
        <v>2513</v>
      </c>
      <c r="K1351" s="208"/>
      <c r="L1351" s="200"/>
    </row>
    <row r="1352" spans="2:12" ht="20.100000000000001" customHeight="1" thickTop="1" x14ac:dyDescent="0.2">
      <c r="B1352" s="124"/>
      <c r="C1352" s="318" t="s">
        <v>104</v>
      </c>
      <c r="D1352" s="124" t="s">
        <v>95</v>
      </c>
      <c r="E1352" s="126" t="s">
        <v>3858</v>
      </c>
      <c r="F1352" s="126" t="s">
        <v>2320</v>
      </c>
      <c r="G1352" s="198">
        <v>1</v>
      </c>
      <c r="H1352" s="125" t="s">
        <v>3606</v>
      </c>
      <c r="I1352" s="130" t="s">
        <v>3549</v>
      </c>
      <c r="J1352" s="258">
        <v>3086</v>
      </c>
      <c r="K1352" s="282"/>
      <c r="L1352" s="198"/>
    </row>
    <row r="1353" spans="2:12" ht="20.100000000000001" customHeight="1" x14ac:dyDescent="0.2">
      <c r="B1353" s="11"/>
      <c r="C1353" s="173" t="s">
        <v>104</v>
      </c>
      <c r="D1353" s="11"/>
      <c r="E1353" s="12" t="str">
        <f t="shared" ref="E1353:E1359" si="76">E1352</f>
        <v>KOTA PASURUAN</v>
      </c>
      <c r="F1353" s="12" t="s">
        <v>2320</v>
      </c>
      <c r="G1353" s="28">
        <v>2</v>
      </c>
      <c r="H1353" s="9" t="s">
        <v>2324</v>
      </c>
      <c r="I1353" s="34" t="s">
        <v>3551</v>
      </c>
      <c r="J1353" s="74">
        <v>2837</v>
      </c>
      <c r="K1353" s="15"/>
      <c r="L1353" s="28"/>
    </row>
    <row r="1354" spans="2:12" ht="20.100000000000001" customHeight="1" x14ac:dyDescent="0.2">
      <c r="B1354" s="11"/>
      <c r="C1354" s="173" t="s">
        <v>104</v>
      </c>
      <c r="D1354" s="11"/>
      <c r="E1354" s="12" t="str">
        <f t="shared" si="76"/>
        <v>KOTA PASURUAN</v>
      </c>
      <c r="F1354" s="12" t="s">
        <v>2320</v>
      </c>
      <c r="G1354" s="28">
        <v>3</v>
      </c>
      <c r="H1354" s="9" t="s">
        <v>3607</v>
      </c>
      <c r="I1354" s="34" t="s">
        <v>3549</v>
      </c>
      <c r="J1354" s="74">
        <v>1610</v>
      </c>
      <c r="K1354" s="15"/>
      <c r="L1354" s="28"/>
    </row>
    <row r="1355" spans="2:12" ht="20.100000000000001" customHeight="1" x14ac:dyDescent="0.2">
      <c r="B1355" s="11"/>
      <c r="C1355" s="173" t="s">
        <v>104</v>
      </c>
      <c r="D1355" s="11"/>
      <c r="E1355" s="12" t="str">
        <f t="shared" si="76"/>
        <v>KOTA PASURUAN</v>
      </c>
      <c r="F1355" s="12" t="s">
        <v>2321</v>
      </c>
      <c r="G1355" s="28">
        <v>4</v>
      </c>
      <c r="H1355" s="9" t="s">
        <v>2325</v>
      </c>
      <c r="I1355" s="34" t="s">
        <v>3551</v>
      </c>
      <c r="J1355" s="74">
        <v>3040</v>
      </c>
      <c r="K1355" s="15"/>
      <c r="L1355" s="28"/>
    </row>
    <row r="1356" spans="2:12" ht="20.100000000000001" customHeight="1" x14ac:dyDescent="0.2">
      <c r="B1356" s="11"/>
      <c r="C1356" s="173" t="s">
        <v>104</v>
      </c>
      <c r="D1356" s="11"/>
      <c r="E1356" s="12" t="str">
        <f t="shared" si="76"/>
        <v>KOTA PASURUAN</v>
      </c>
      <c r="F1356" s="12" t="s">
        <v>2321</v>
      </c>
      <c r="G1356" s="28">
        <v>5</v>
      </c>
      <c r="H1356" s="9" t="s">
        <v>2326</v>
      </c>
      <c r="I1356" s="34" t="s">
        <v>3549</v>
      </c>
      <c r="J1356" s="74">
        <v>2029</v>
      </c>
      <c r="K1356" s="15"/>
      <c r="L1356" s="28"/>
    </row>
    <row r="1357" spans="2:12" ht="20.100000000000001" customHeight="1" x14ac:dyDescent="0.2">
      <c r="B1357" s="11"/>
      <c r="C1357" s="173" t="s">
        <v>104</v>
      </c>
      <c r="D1357" s="11"/>
      <c r="E1357" s="12" t="str">
        <f t="shared" si="76"/>
        <v>KOTA PASURUAN</v>
      </c>
      <c r="F1357" s="12" t="s">
        <v>2322</v>
      </c>
      <c r="G1357" s="28">
        <v>6</v>
      </c>
      <c r="H1357" s="9" t="s">
        <v>3608</v>
      </c>
      <c r="I1357" s="34" t="s">
        <v>3549</v>
      </c>
      <c r="J1357" s="74">
        <v>4974</v>
      </c>
      <c r="K1357" s="15"/>
      <c r="L1357" s="28"/>
    </row>
    <row r="1358" spans="2:12" ht="20.100000000000001" customHeight="1" x14ac:dyDescent="0.2">
      <c r="B1358" s="11"/>
      <c r="C1358" s="173" t="s">
        <v>104</v>
      </c>
      <c r="D1358" s="11"/>
      <c r="E1358" s="12" t="str">
        <f t="shared" si="76"/>
        <v>KOTA PASURUAN</v>
      </c>
      <c r="F1358" s="12" t="s">
        <v>2322</v>
      </c>
      <c r="G1358" s="28">
        <v>7</v>
      </c>
      <c r="H1358" s="9" t="s">
        <v>2327</v>
      </c>
      <c r="I1358" s="34" t="s">
        <v>3549</v>
      </c>
      <c r="J1358" s="74">
        <v>2302</v>
      </c>
      <c r="K1358" s="15"/>
      <c r="L1358" s="28"/>
    </row>
    <row r="1359" spans="2:12" ht="20.100000000000001" customHeight="1" thickBot="1" x14ac:dyDescent="0.25">
      <c r="B1359" s="109"/>
      <c r="C1359" s="233" t="s">
        <v>104</v>
      </c>
      <c r="D1359" s="109"/>
      <c r="E1359" s="110" t="str">
        <f t="shared" si="76"/>
        <v>KOTA PASURUAN</v>
      </c>
      <c r="F1359" s="110" t="s">
        <v>2323</v>
      </c>
      <c r="G1359" s="200">
        <v>8</v>
      </c>
      <c r="H1359" s="121" t="s">
        <v>2328</v>
      </c>
      <c r="I1359" s="93" t="s">
        <v>3549</v>
      </c>
      <c r="J1359" s="75">
        <v>1330</v>
      </c>
      <c r="K1359" s="208"/>
      <c r="L1359" s="200"/>
    </row>
    <row r="1360" spans="2:12" ht="20.100000000000001" customHeight="1" thickTop="1" x14ac:dyDescent="0.2">
      <c r="B1360" s="124"/>
      <c r="C1360" s="318" t="s">
        <v>104</v>
      </c>
      <c r="D1360" s="124" t="s">
        <v>97</v>
      </c>
      <c r="E1360" s="126" t="s">
        <v>3859</v>
      </c>
      <c r="F1360" s="126" t="s">
        <v>2329</v>
      </c>
      <c r="G1360" s="198">
        <v>1</v>
      </c>
      <c r="H1360" s="125" t="s">
        <v>4289</v>
      </c>
      <c r="I1360" s="130" t="s">
        <v>3549</v>
      </c>
      <c r="J1360" s="258">
        <v>1582</v>
      </c>
      <c r="K1360" s="282"/>
      <c r="L1360" s="198"/>
    </row>
    <row r="1361" spans="2:12" ht="20.100000000000001" customHeight="1" x14ac:dyDescent="0.2">
      <c r="B1361" s="11"/>
      <c r="C1361" s="173" t="s">
        <v>104</v>
      </c>
      <c r="D1361" s="11"/>
      <c r="E1361" s="12" t="str">
        <f>E1360</f>
        <v>KOTA MOJOKERTO</v>
      </c>
      <c r="F1361" s="12" t="s">
        <v>2329</v>
      </c>
      <c r="G1361" s="28">
        <v>2</v>
      </c>
      <c r="H1361" s="9" t="s">
        <v>3609</v>
      </c>
      <c r="I1361" s="34" t="s">
        <v>3549</v>
      </c>
      <c r="J1361" s="74">
        <v>1180</v>
      </c>
      <c r="K1361" s="15"/>
      <c r="L1361" s="28"/>
    </row>
    <row r="1362" spans="2:12" ht="20.100000000000001" customHeight="1" x14ac:dyDescent="0.2">
      <c r="B1362" s="11"/>
      <c r="C1362" s="173" t="s">
        <v>104</v>
      </c>
      <c r="D1362" s="11"/>
      <c r="E1362" s="12" t="str">
        <f>E1361</f>
        <v>KOTA MOJOKERTO</v>
      </c>
      <c r="F1362" s="12" t="s">
        <v>2330</v>
      </c>
      <c r="G1362" s="28">
        <v>3</v>
      </c>
      <c r="H1362" s="9" t="s">
        <v>4290</v>
      </c>
      <c r="I1362" s="34" t="s">
        <v>3549</v>
      </c>
      <c r="J1362" s="74">
        <v>1457</v>
      </c>
      <c r="K1362" s="15"/>
      <c r="L1362" s="28"/>
    </row>
    <row r="1363" spans="2:12" ht="20.100000000000001" customHeight="1" thickBot="1" x14ac:dyDescent="0.25">
      <c r="B1363" s="109"/>
      <c r="C1363" s="233" t="s">
        <v>104</v>
      </c>
      <c r="D1363" s="109"/>
      <c r="E1363" s="110" t="str">
        <f>E1362</f>
        <v>KOTA MOJOKERTO</v>
      </c>
      <c r="F1363" s="110" t="s">
        <v>2331</v>
      </c>
      <c r="G1363" s="200">
        <v>4</v>
      </c>
      <c r="H1363" s="121" t="s">
        <v>4291</v>
      </c>
      <c r="I1363" s="93" t="s">
        <v>3551</v>
      </c>
      <c r="J1363" s="75">
        <v>1860</v>
      </c>
      <c r="K1363" s="208"/>
      <c r="L1363" s="200"/>
    </row>
    <row r="1364" spans="2:12" ht="20.100000000000001" customHeight="1" thickTop="1" x14ac:dyDescent="0.2">
      <c r="B1364" s="124"/>
      <c r="C1364" s="318" t="s">
        <v>104</v>
      </c>
      <c r="D1364" s="124" t="s">
        <v>109</v>
      </c>
      <c r="E1364" s="126" t="s">
        <v>3860</v>
      </c>
      <c r="F1364" s="126" t="s">
        <v>2332</v>
      </c>
      <c r="G1364" s="198">
        <v>1</v>
      </c>
      <c r="H1364" s="125" t="s">
        <v>3727</v>
      </c>
      <c r="I1364" s="130" t="s">
        <v>3549</v>
      </c>
      <c r="J1364" s="258">
        <v>3846</v>
      </c>
      <c r="K1364" s="282"/>
      <c r="L1364" s="198"/>
    </row>
    <row r="1365" spans="2:12" ht="20.100000000000001" customHeight="1" x14ac:dyDescent="0.2">
      <c r="B1365" s="11"/>
      <c r="C1365" s="173" t="s">
        <v>104</v>
      </c>
      <c r="D1365" s="11"/>
      <c r="E1365" s="12" t="str">
        <f>E1364</f>
        <v>KOTA MADIUN</v>
      </c>
      <c r="F1365" s="12" t="s">
        <v>2333</v>
      </c>
      <c r="G1365" s="28">
        <v>2</v>
      </c>
      <c r="H1365" s="9" t="s">
        <v>2335</v>
      </c>
      <c r="I1365" s="34" t="s">
        <v>3549</v>
      </c>
      <c r="J1365" s="74">
        <v>2190</v>
      </c>
      <c r="K1365" s="15"/>
      <c r="L1365" s="28"/>
    </row>
    <row r="1366" spans="2:12" ht="20.100000000000001" customHeight="1" thickBot="1" x14ac:dyDescent="0.25">
      <c r="B1366" s="109"/>
      <c r="C1366" s="233" t="s">
        <v>104</v>
      </c>
      <c r="D1366" s="109"/>
      <c r="E1366" s="110" t="str">
        <f>E1365</f>
        <v>KOTA MADIUN</v>
      </c>
      <c r="F1366" s="110" t="s">
        <v>2334</v>
      </c>
      <c r="G1366" s="200">
        <v>3</v>
      </c>
      <c r="H1366" s="121" t="s">
        <v>3610</v>
      </c>
      <c r="I1366" s="93" t="s">
        <v>3551</v>
      </c>
      <c r="J1366" s="75">
        <v>1620</v>
      </c>
      <c r="K1366" s="208"/>
      <c r="L1366" s="200"/>
    </row>
    <row r="1367" spans="2:12" ht="20.100000000000001" customHeight="1" thickTop="1" x14ac:dyDescent="0.2">
      <c r="B1367" s="124"/>
      <c r="C1367" s="318" t="s">
        <v>104</v>
      </c>
      <c r="D1367" s="124" t="s">
        <v>110</v>
      </c>
      <c r="E1367" s="126" t="s">
        <v>3861</v>
      </c>
      <c r="F1367" s="126" t="s">
        <v>2336</v>
      </c>
      <c r="G1367" s="198">
        <v>1</v>
      </c>
      <c r="H1367" s="125" t="s">
        <v>2341</v>
      </c>
      <c r="I1367" s="130" t="s">
        <v>3551</v>
      </c>
      <c r="J1367" s="258">
        <v>10860</v>
      </c>
      <c r="K1367" s="282"/>
      <c r="L1367" s="273"/>
    </row>
    <row r="1368" spans="2:12" ht="20.100000000000001" customHeight="1" x14ac:dyDescent="0.2">
      <c r="B1368" s="11"/>
      <c r="C1368" s="173" t="s">
        <v>104</v>
      </c>
      <c r="D1368" s="11"/>
      <c r="E1368" s="12" t="str">
        <f>E1367</f>
        <v>KOTA SURABAYA</v>
      </c>
      <c r="F1368" s="12" t="s">
        <v>2337</v>
      </c>
      <c r="G1368" s="28">
        <v>2</v>
      </c>
      <c r="H1368" s="9" t="s">
        <v>3611</v>
      </c>
      <c r="I1368" s="34" t="s">
        <v>3549</v>
      </c>
      <c r="J1368" s="74">
        <v>15576</v>
      </c>
      <c r="K1368" s="15"/>
      <c r="L1368" s="30"/>
    </row>
    <row r="1369" spans="2:12" ht="20.100000000000001" customHeight="1" x14ac:dyDescent="0.2">
      <c r="B1369" s="11"/>
      <c r="C1369" s="173" t="s">
        <v>104</v>
      </c>
      <c r="D1369" s="11"/>
      <c r="E1369" s="12" t="str">
        <f>E1368</f>
        <v>KOTA SURABAYA</v>
      </c>
      <c r="F1369" s="12" t="s">
        <v>2338</v>
      </c>
      <c r="G1369" s="28">
        <v>3</v>
      </c>
      <c r="H1369" s="9" t="s">
        <v>2342</v>
      </c>
      <c r="I1369" s="34" t="s">
        <v>3551</v>
      </c>
      <c r="J1369" s="74">
        <v>13865</v>
      </c>
      <c r="K1369" s="15"/>
      <c r="L1369" s="30"/>
    </row>
    <row r="1370" spans="2:12" ht="20.100000000000001" customHeight="1" x14ac:dyDescent="0.2">
      <c r="B1370" s="11"/>
      <c r="C1370" s="173" t="s">
        <v>104</v>
      </c>
      <c r="D1370" s="11"/>
      <c r="E1370" s="12" t="str">
        <f>E1369</f>
        <v>KOTA SURABAYA</v>
      </c>
      <c r="F1370" s="12" t="s">
        <v>2339</v>
      </c>
      <c r="G1370" s="28">
        <v>4</v>
      </c>
      <c r="H1370" s="9" t="s">
        <v>2343</v>
      </c>
      <c r="I1370" s="34" t="s">
        <v>3549</v>
      </c>
      <c r="J1370" s="74">
        <v>8525</v>
      </c>
      <c r="K1370" s="15"/>
      <c r="L1370" s="30"/>
    </row>
    <row r="1371" spans="2:12" ht="20.100000000000001" customHeight="1" thickBot="1" x14ac:dyDescent="0.25">
      <c r="B1371" s="109"/>
      <c r="C1371" s="233" t="s">
        <v>104</v>
      </c>
      <c r="D1371" s="109"/>
      <c r="E1371" s="110" t="str">
        <f>E1370</f>
        <v>KOTA SURABAYA</v>
      </c>
      <c r="F1371" s="110" t="s">
        <v>2340</v>
      </c>
      <c r="G1371" s="200">
        <v>5</v>
      </c>
      <c r="H1371" s="121" t="s">
        <v>2344</v>
      </c>
      <c r="I1371" s="93" t="s">
        <v>3549</v>
      </c>
      <c r="J1371" s="75">
        <v>10387</v>
      </c>
      <c r="K1371" s="208"/>
      <c r="L1371" s="209"/>
    </row>
    <row r="1372" spans="2:12" ht="20.100000000000001" customHeight="1" thickTop="1" x14ac:dyDescent="0.2">
      <c r="B1372" s="124"/>
      <c r="C1372" s="318" t="s">
        <v>104</v>
      </c>
      <c r="D1372" s="124" t="s">
        <v>111</v>
      </c>
      <c r="E1372" s="126" t="s">
        <v>3862</v>
      </c>
      <c r="F1372" s="126" t="s">
        <v>2345</v>
      </c>
      <c r="G1372" s="198">
        <v>1</v>
      </c>
      <c r="H1372" s="125" t="s">
        <v>4292</v>
      </c>
      <c r="I1372" s="130" t="s">
        <v>3549</v>
      </c>
      <c r="J1372" s="258">
        <v>2803</v>
      </c>
      <c r="K1372" s="282"/>
      <c r="L1372" s="198"/>
    </row>
    <row r="1373" spans="2:12" ht="20.100000000000001" customHeight="1" x14ac:dyDescent="0.2">
      <c r="B1373" s="11"/>
      <c r="C1373" s="173" t="s">
        <v>104</v>
      </c>
      <c r="D1373" s="11"/>
      <c r="E1373" s="12" t="str">
        <f>E1372</f>
        <v>KOTA BATU</v>
      </c>
      <c r="F1373" s="12" t="s">
        <v>2345</v>
      </c>
      <c r="G1373" s="28">
        <v>2</v>
      </c>
      <c r="H1373" s="9" t="s">
        <v>4293</v>
      </c>
      <c r="I1373" s="34" t="s">
        <v>3549</v>
      </c>
      <c r="J1373" s="74">
        <v>2426</v>
      </c>
      <c r="K1373" s="15"/>
      <c r="L1373" s="28"/>
    </row>
    <row r="1374" spans="2:12" ht="20.100000000000001" customHeight="1" x14ac:dyDescent="0.2">
      <c r="B1374" s="11"/>
      <c r="C1374" s="173" t="s">
        <v>104</v>
      </c>
      <c r="D1374" s="11"/>
      <c r="E1374" s="12" t="str">
        <f>E1373</f>
        <v>KOTA BATU</v>
      </c>
      <c r="F1374" s="12" t="s">
        <v>2346</v>
      </c>
      <c r="G1374" s="28">
        <v>3</v>
      </c>
      <c r="H1374" s="9" t="s">
        <v>4294</v>
      </c>
      <c r="I1374" s="34" t="s">
        <v>3549</v>
      </c>
      <c r="J1374" s="74">
        <v>3813</v>
      </c>
      <c r="K1374" s="15"/>
      <c r="L1374" s="28"/>
    </row>
    <row r="1375" spans="2:12" ht="20.100000000000001" customHeight="1" x14ac:dyDescent="0.2">
      <c r="B1375" s="11"/>
      <c r="C1375" s="173" t="s">
        <v>104</v>
      </c>
      <c r="D1375" s="11"/>
      <c r="E1375" s="12" t="str">
        <f>E1374</f>
        <v>KOTA BATU</v>
      </c>
      <c r="F1375" s="12" t="s">
        <v>2346</v>
      </c>
      <c r="G1375" s="28">
        <v>4</v>
      </c>
      <c r="H1375" s="9" t="s">
        <v>4295</v>
      </c>
      <c r="I1375" s="34" t="s">
        <v>3551</v>
      </c>
      <c r="J1375" s="74">
        <v>3032</v>
      </c>
      <c r="K1375" s="15"/>
      <c r="L1375" s="28"/>
    </row>
    <row r="1376" spans="2:12" ht="20.100000000000001" customHeight="1" x14ac:dyDescent="0.2">
      <c r="B1376" s="11"/>
      <c r="C1376" s="173" t="s">
        <v>104</v>
      </c>
      <c r="D1376" s="11"/>
      <c r="E1376" s="12" t="str">
        <f>E1375</f>
        <v>KOTA BATU</v>
      </c>
      <c r="F1376" s="12" t="s">
        <v>2347</v>
      </c>
      <c r="G1376" s="28">
        <v>5</v>
      </c>
      <c r="H1376" s="9" t="s">
        <v>2349</v>
      </c>
      <c r="I1376" s="34" t="s">
        <v>3549</v>
      </c>
      <c r="J1376" s="74">
        <v>2716</v>
      </c>
      <c r="K1376" s="15"/>
      <c r="L1376" s="28"/>
    </row>
    <row r="1377" spans="2:12" ht="20.100000000000001" customHeight="1" thickBot="1" x14ac:dyDescent="0.25">
      <c r="B1377" s="109"/>
      <c r="C1377" s="233" t="s">
        <v>104</v>
      </c>
      <c r="D1377" s="109"/>
      <c r="E1377" s="121" t="str">
        <f>E1376</f>
        <v>KOTA BATU</v>
      </c>
      <c r="F1377" s="110" t="s">
        <v>2348</v>
      </c>
      <c r="G1377" s="200">
        <v>6</v>
      </c>
      <c r="H1377" s="121" t="s">
        <v>2350</v>
      </c>
      <c r="I1377" s="93" t="s">
        <v>3549</v>
      </c>
      <c r="J1377" s="75">
        <v>2209</v>
      </c>
      <c r="K1377" s="47"/>
      <c r="L1377" s="109"/>
    </row>
    <row r="1378" spans="2:12" ht="20.100000000000001" customHeight="1" thickTop="1" x14ac:dyDescent="0.2">
      <c r="B1378" s="182">
        <v>16</v>
      </c>
      <c r="C1378" s="250" t="s">
        <v>112</v>
      </c>
      <c r="D1378" s="251"/>
      <c r="E1378" s="303" t="s">
        <v>3872</v>
      </c>
      <c r="F1378" s="295" t="s">
        <v>2351</v>
      </c>
      <c r="G1378" s="182">
        <v>1</v>
      </c>
      <c r="H1378" s="184" t="s">
        <v>2352</v>
      </c>
      <c r="I1378" s="191" t="s">
        <v>3549</v>
      </c>
      <c r="J1378" s="254">
        <v>12098</v>
      </c>
      <c r="K1378" s="197"/>
      <c r="L1378" s="182"/>
    </row>
    <row r="1379" spans="2:12" ht="20.100000000000001" customHeight="1" x14ac:dyDescent="0.2">
      <c r="B1379" s="40"/>
      <c r="C1379" s="9" t="s">
        <v>112</v>
      </c>
      <c r="D1379" s="169"/>
      <c r="E1379" s="9" t="str">
        <f t="shared" ref="E1379:E1387" si="77">E1378</f>
        <v>PROV. BANTEN</v>
      </c>
      <c r="F1379" s="63" t="s">
        <v>2353</v>
      </c>
      <c r="G1379" s="11">
        <v>2</v>
      </c>
      <c r="H1379" s="9" t="s">
        <v>2361</v>
      </c>
      <c r="I1379" s="34" t="s">
        <v>3549</v>
      </c>
      <c r="J1379" s="74">
        <v>18848</v>
      </c>
      <c r="K1379" s="10"/>
      <c r="L1379" s="11"/>
    </row>
    <row r="1380" spans="2:12" ht="20.100000000000001" customHeight="1" x14ac:dyDescent="0.2">
      <c r="B1380" s="40"/>
      <c r="C1380" s="9" t="s">
        <v>112</v>
      </c>
      <c r="D1380" s="169"/>
      <c r="E1380" s="9" t="str">
        <f t="shared" si="77"/>
        <v>PROV. BANTEN</v>
      </c>
      <c r="F1380" s="63" t="s">
        <v>2354</v>
      </c>
      <c r="G1380" s="11">
        <v>3</v>
      </c>
      <c r="H1380" s="9" t="s">
        <v>2362</v>
      </c>
      <c r="I1380" s="34" t="s">
        <v>3549</v>
      </c>
      <c r="J1380" s="74">
        <v>15420</v>
      </c>
      <c r="K1380" s="10"/>
      <c r="L1380" s="11"/>
    </row>
    <row r="1381" spans="2:12" ht="20.100000000000001" customHeight="1" x14ac:dyDescent="0.2">
      <c r="B1381" s="40"/>
      <c r="C1381" s="9" t="s">
        <v>112</v>
      </c>
      <c r="D1381" s="169"/>
      <c r="E1381" s="9" t="str">
        <f t="shared" si="77"/>
        <v>PROV. BANTEN</v>
      </c>
      <c r="F1381" s="63" t="s">
        <v>2355</v>
      </c>
      <c r="G1381" s="11">
        <v>4</v>
      </c>
      <c r="H1381" s="9" t="s">
        <v>2363</v>
      </c>
      <c r="I1381" s="34" t="s">
        <v>3549</v>
      </c>
      <c r="J1381" s="74">
        <v>39547</v>
      </c>
      <c r="K1381" s="10"/>
      <c r="L1381" s="11"/>
    </row>
    <row r="1382" spans="2:12" ht="20.100000000000001" customHeight="1" x14ac:dyDescent="0.2">
      <c r="B1382" s="40"/>
      <c r="C1382" s="9" t="s">
        <v>112</v>
      </c>
      <c r="D1382" s="169"/>
      <c r="E1382" s="9" t="str">
        <f t="shared" si="77"/>
        <v>PROV. BANTEN</v>
      </c>
      <c r="F1382" s="63" t="s">
        <v>2356</v>
      </c>
      <c r="G1382" s="11">
        <v>5</v>
      </c>
      <c r="H1382" s="9" t="s">
        <v>2364</v>
      </c>
      <c r="I1382" s="34" t="s">
        <v>3549</v>
      </c>
      <c r="J1382" s="74">
        <v>30781</v>
      </c>
      <c r="K1382" s="10"/>
      <c r="L1382" s="11"/>
    </row>
    <row r="1383" spans="2:12" ht="20.100000000000001" customHeight="1" x14ac:dyDescent="0.2">
      <c r="B1383" s="40"/>
      <c r="C1383" s="9" t="s">
        <v>112</v>
      </c>
      <c r="D1383" s="169"/>
      <c r="E1383" s="9" t="str">
        <f t="shared" si="77"/>
        <v>PROV. BANTEN</v>
      </c>
      <c r="F1383" s="63" t="s">
        <v>2357</v>
      </c>
      <c r="G1383" s="11">
        <v>6</v>
      </c>
      <c r="H1383" s="9" t="s">
        <v>2365</v>
      </c>
      <c r="I1383" s="34" t="s">
        <v>3549</v>
      </c>
      <c r="J1383" s="74">
        <v>15674</v>
      </c>
      <c r="K1383" s="10"/>
      <c r="L1383" s="11"/>
    </row>
    <row r="1384" spans="2:12" ht="20.100000000000001" customHeight="1" x14ac:dyDescent="0.2">
      <c r="B1384" s="40"/>
      <c r="C1384" s="9" t="s">
        <v>112</v>
      </c>
      <c r="D1384" s="169"/>
      <c r="E1384" s="9" t="str">
        <f t="shared" si="77"/>
        <v>PROV. BANTEN</v>
      </c>
      <c r="F1384" s="63" t="s">
        <v>2358</v>
      </c>
      <c r="G1384" s="11">
        <v>7</v>
      </c>
      <c r="H1384" s="9" t="s">
        <v>2366</v>
      </c>
      <c r="I1384" s="34" t="s">
        <v>3549</v>
      </c>
      <c r="J1384" s="74">
        <v>23620</v>
      </c>
      <c r="K1384" s="10"/>
      <c r="L1384" s="11"/>
    </row>
    <row r="1385" spans="2:12" ht="20.100000000000001" customHeight="1" x14ac:dyDescent="0.2">
      <c r="B1385" s="40"/>
      <c r="C1385" s="9" t="s">
        <v>112</v>
      </c>
      <c r="D1385" s="169"/>
      <c r="E1385" s="9" t="str">
        <f t="shared" si="77"/>
        <v>PROV. BANTEN</v>
      </c>
      <c r="F1385" s="63" t="s">
        <v>2359</v>
      </c>
      <c r="G1385" s="11">
        <v>8</v>
      </c>
      <c r="H1385" s="9" t="s">
        <v>2367</v>
      </c>
      <c r="I1385" s="34" t="s">
        <v>3549</v>
      </c>
      <c r="J1385" s="74">
        <v>21043</v>
      </c>
      <c r="K1385" s="10"/>
      <c r="L1385" s="11"/>
    </row>
    <row r="1386" spans="2:12" ht="20.100000000000001" customHeight="1" x14ac:dyDescent="0.2">
      <c r="B1386" s="40"/>
      <c r="C1386" s="9" t="s">
        <v>112</v>
      </c>
      <c r="D1386" s="169"/>
      <c r="E1386" s="9" t="str">
        <f t="shared" si="77"/>
        <v>PROV. BANTEN</v>
      </c>
      <c r="F1386" s="63" t="s">
        <v>2360</v>
      </c>
      <c r="G1386" s="11">
        <v>9</v>
      </c>
      <c r="H1386" s="9" t="s">
        <v>2368</v>
      </c>
      <c r="I1386" s="34" t="s">
        <v>3549</v>
      </c>
      <c r="J1386" s="74">
        <v>19439</v>
      </c>
      <c r="K1386" s="10"/>
      <c r="L1386" s="11"/>
    </row>
    <row r="1387" spans="2:12" ht="20.100000000000001" customHeight="1" thickBot="1" x14ac:dyDescent="0.25">
      <c r="B1387" s="120"/>
      <c r="C1387" s="121" t="s">
        <v>112</v>
      </c>
      <c r="D1387" s="221"/>
      <c r="E1387" s="121" t="str">
        <f t="shared" si="77"/>
        <v>PROV. BANTEN</v>
      </c>
      <c r="F1387" s="122" t="s">
        <v>2360</v>
      </c>
      <c r="G1387" s="109">
        <v>10</v>
      </c>
      <c r="H1387" s="121" t="s">
        <v>2369</v>
      </c>
      <c r="I1387" s="93" t="s">
        <v>3549</v>
      </c>
      <c r="J1387" s="75">
        <v>14276</v>
      </c>
      <c r="K1387" s="20"/>
      <c r="L1387" s="109"/>
    </row>
    <row r="1388" spans="2:12" ht="20.100000000000001" customHeight="1" thickTop="1" x14ac:dyDescent="0.2">
      <c r="B1388" s="124"/>
      <c r="C1388" s="125" t="s">
        <v>112</v>
      </c>
      <c r="D1388" s="124" t="s">
        <v>99</v>
      </c>
      <c r="E1388" s="125" t="s">
        <v>3864</v>
      </c>
      <c r="F1388" s="125" t="s">
        <v>2370</v>
      </c>
      <c r="G1388" s="124">
        <v>1</v>
      </c>
      <c r="H1388" s="125" t="s">
        <v>4178</v>
      </c>
      <c r="I1388" s="130" t="s">
        <v>3549</v>
      </c>
      <c r="J1388" s="258">
        <v>5114</v>
      </c>
      <c r="K1388" s="129"/>
      <c r="L1388" s="124"/>
    </row>
    <row r="1389" spans="2:12" ht="20.100000000000001" customHeight="1" x14ac:dyDescent="0.2">
      <c r="B1389" s="11"/>
      <c r="C1389" s="9" t="s">
        <v>112</v>
      </c>
      <c r="D1389" s="11"/>
      <c r="E1389" s="9" t="str">
        <f>E1388</f>
        <v>PANDEGLANG</v>
      </c>
      <c r="F1389" s="9" t="s">
        <v>2372</v>
      </c>
      <c r="G1389" s="11">
        <v>2</v>
      </c>
      <c r="H1389" s="9" t="s">
        <v>4179</v>
      </c>
      <c r="I1389" s="34" t="s">
        <v>3549</v>
      </c>
      <c r="J1389" s="74">
        <v>4374</v>
      </c>
      <c r="K1389" s="10"/>
      <c r="L1389" s="11"/>
    </row>
    <row r="1390" spans="2:12" ht="20.100000000000001" customHeight="1" x14ac:dyDescent="0.2">
      <c r="B1390" s="11"/>
      <c r="C1390" s="9" t="s">
        <v>112</v>
      </c>
      <c r="D1390" s="11"/>
      <c r="E1390" s="9" t="str">
        <f>E1389</f>
        <v>PANDEGLANG</v>
      </c>
      <c r="F1390" s="9" t="s">
        <v>2374</v>
      </c>
      <c r="G1390" s="11">
        <v>3</v>
      </c>
      <c r="H1390" s="9" t="s">
        <v>4177</v>
      </c>
      <c r="I1390" s="34" t="s">
        <v>3551</v>
      </c>
      <c r="J1390" s="74">
        <v>4009</v>
      </c>
      <c r="K1390" s="10"/>
      <c r="L1390" s="11"/>
    </row>
    <row r="1391" spans="2:12" ht="20.100000000000001" customHeight="1" x14ac:dyDescent="0.2">
      <c r="B1391" s="11"/>
      <c r="C1391" s="9" t="s">
        <v>112</v>
      </c>
      <c r="D1391" s="11"/>
      <c r="E1391" s="9" t="str">
        <f>E1390</f>
        <v>PANDEGLANG</v>
      </c>
      <c r="F1391" s="9" t="s">
        <v>2375</v>
      </c>
      <c r="G1391" s="11">
        <v>4</v>
      </c>
      <c r="H1391" s="9" t="s">
        <v>4176</v>
      </c>
      <c r="I1391" s="34" t="s">
        <v>3549</v>
      </c>
      <c r="J1391" s="74">
        <v>5114</v>
      </c>
      <c r="K1391" s="10"/>
      <c r="L1391" s="11"/>
    </row>
    <row r="1392" spans="2:12" ht="20.100000000000001" customHeight="1" x14ac:dyDescent="0.2">
      <c r="B1392" s="11"/>
      <c r="C1392" s="9" t="s">
        <v>112</v>
      </c>
      <c r="D1392" s="11"/>
      <c r="E1392" s="9" t="str">
        <f>E1391</f>
        <v>PANDEGLANG</v>
      </c>
      <c r="F1392" s="9" t="s">
        <v>2376</v>
      </c>
      <c r="G1392" s="11">
        <v>5</v>
      </c>
      <c r="H1392" s="9" t="s">
        <v>4175</v>
      </c>
      <c r="I1392" s="34" t="s">
        <v>3551</v>
      </c>
      <c r="J1392" s="74">
        <v>6118</v>
      </c>
      <c r="K1392" s="10"/>
      <c r="L1392" s="11"/>
    </row>
    <row r="1393" spans="2:12" ht="20.100000000000001" customHeight="1" thickBot="1" x14ac:dyDescent="0.25">
      <c r="B1393" s="109"/>
      <c r="C1393" s="121" t="s">
        <v>112</v>
      </c>
      <c r="D1393" s="109"/>
      <c r="E1393" s="121" t="str">
        <f>E1392</f>
        <v>PANDEGLANG</v>
      </c>
      <c r="F1393" s="121" t="s">
        <v>2377</v>
      </c>
      <c r="G1393" s="109">
        <v>6</v>
      </c>
      <c r="H1393" s="121" t="s">
        <v>4180</v>
      </c>
      <c r="I1393" s="93" t="s">
        <v>3549</v>
      </c>
      <c r="J1393" s="75">
        <v>6815</v>
      </c>
      <c r="K1393" s="20"/>
      <c r="L1393" s="109"/>
    </row>
    <row r="1394" spans="2:12" ht="20.100000000000001" customHeight="1" thickTop="1" x14ac:dyDescent="0.2">
      <c r="B1394" s="124"/>
      <c r="C1394" s="125" t="s">
        <v>112</v>
      </c>
      <c r="D1394" s="124" t="s">
        <v>100</v>
      </c>
      <c r="E1394" s="125" t="s">
        <v>3865</v>
      </c>
      <c r="F1394" s="125" t="s">
        <v>2378</v>
      </c>
      <c r="G1394" s="124">
        <v>1</v>
      </c>
      <c r="H1394" s="125" t="s">
        <v>2383</v>
      </c>
      <c r="I1394" s="130" t="s">
        <v>3549</v>
      </c>
      <c r="J1394" s="258">
        <v>6589</v>
      </c>
      <c r="K1394" s="129"/>
      <c r="L1394" s="124"/>
    </row>
    <row r="1395" spans="2:12" ht="20.100000000000001" customHeight="1" x14ac:dyDescent="0.2">
      <c r="B1395" s="11"/>
      <c r="C1395" s="9" t="s">
        <v>112</v>
      </c>
      <c r="D1395" s="11"/>
      <c r="E1395" s="9" t="str">
        <f t="shared" ref="E1395:E1400" si="78">E1394</f>
        <v>LEBAK</v>
      </c>
      <c r="F1395" s="9" t="s">
        <v>2378</v>
      </c>
      <c r="G1395" s="11">
        <v>2</v>
      </c>
      <c r="H1395" s="9" t="s">
        <v>2384</v>
      </c>
      <c r="I1395" s="34" t="s">
        <v>3549</v>
      </c>
      <c r="J1395" s="74">
        <v>3209</v>
      </c>
      <c r="K1395" s="10"/>
      <c r="L1395" s="11"/>
    </row>
    <row r="1396" spans="2:12" ht="20.100000000000001" customHeight="1" x14ac:dyDescent="0.2">
      <c r="B1396" s="11"/>
      <c r="C1396" s="9" t="s">
        <v>112</v>
      </c>
      <c r="D1396" s="11"/>
      <c r="E1396" s="9" t="str">
        <f t="shared" si="78"/>
        <v>LEBAK</v>
      </c>
      <c r="F1396" s="9" t="s">
        <v>2371</v>
      </c>
      <c r="G1396" s="11">
        <v>3</v>
      </c>
      <c r="H1396" s="9" t="s">
        <v>2385</v>
      </c>
      <c r="I1396" s="34" t="s">
        <v>3549</v>
      </c>
      <c r="J1396" s="74">
        <v>4334</v>
      </c>
      <c r="K1396" s="10"/>
      <c r="L1396" s="11"/>
    </row>
    <row r="1397" spans="2:12" ht="20.100000000000001" customHeight="1" x14ac:dyDescent="0.2">
      <c r="B1397" s="11"/>
      <c r="C1397" s="9" t="s">
        <v>112</v>
      </c>
      <c r="D1397" s="11"/>
      <c r="E1397" s="9" t="str">
        <f t="shared" si="78"/>
        <v>LEBAK</v>
      </c>
      <c r="F1397" s="9" t="s">
        <v>2379</v>
      </c>
      <c r="G1397" s="11">
        <v>4</v>
      </c>
      <c r="H1397" s="9" t="s">
        <v>2386</v>
      </c>
      <c r="I1397" s="34" t="s">
        <v>3549</v>
      </c>
      <c r="J1397" s="74">
        <v>2899</v>
      </c>
      <c r="K1397" s="10"/>
      <c r="L1397" s="11"/>
    </row>
    <row r="1398" spans="2:12" ht="20.100000000000001" customHeight="1" x14ac:dyDescent="0.2">
      <c r="B1398" s="11"/>
      <c r="C1398" s="9" t="s">
        <v>112</v>
      </c>
      <c r="D1398" s="11"/>
      <c r="E1398" s="9" t="str">
        <f t="shared" si="78"/>
        <v>LEBAK</v>
      </c>
      <c r="F1398" s="9" t="s">
        <v>2380</v>
      </c>
      <c r="G1398" s="11">
        <v>5</v>
      </c>
      <c r="H1398" s="9" t="s">
        <v>2387</v>
      </c>
      <c r="I1398" s="34" t="s">
        <v>3549</v>
      </c>
      <c r="J1398" s="74">
        <v>3352</v>
      </c>
      <c r="K1398" s="10"/>
      <c r="L1398" s="11"/>
    </row>
    <row r="1399" spans="2:12" ht="20.100000000000001" customHeight="1" x14ac:dyDescent="0.2">
      <c r="B1399" s="11"/>
      <c r="C1399" s="9" t="s">
        <v>112</v>
      </c>
      <c r="D1399" s="11"/>
      <c r="E1399" s="9" t="str">
        <f t="shared" si="78"/>
        <v>LEBAK</v>
      </c>
      <c r="F1399" s="9" t="s">
        <v>2381</v>
      </c>
      <c r="G1399" s="11">
        <v>6</v>
      </c>
      <c r="H1399" s="9" t="s">
        <v>2388</v>
      </c>
      <c r="I1399" s="34" t="s">
        <v>3549</v>
      </c>
      <c r="J1399" s="74">
        <v>3061</v>
      </c>
      <c r="K1399" s="10"/>
      <c r="L1399" s="11"/>
    </row>
    <row r="1400" spans="2:12" ht="20.100000000000001" customHeight="1" thickBot="1" x14ac:dyDescent="0.25">
      <c r="B1400" s="109"/>
      <c r="C1400" s="121" t="s">
        <v>112</v>
      </c>
      <c r="D1400" s="109"/>
      <c r="E1400" s="121" t="str">
        <f t="shared" si="78"/>
        <v>LEBAK</v>
      </c>
      <c r="F1400" s="121" t="s">
        <v>2382</v>
      </c>
      <c r="G1400" s="109">
        <v>7</v>
      </c>
      <c r="H1400" s="121" t="s">
        <v>2389</v>
      </c>
      <c r="I1400" s="93" t="s">
        <v>3549</v>
      </c>
      <c r="J1400" s="75">
        <v>7445</v>
      </c>
      <c r="K1400" s="20"/>
      <c r="L1400" s="109"/>
    </row>
    <row r="1401" spans="2:12" ht="20.100000000000001" customHeight="1" thickTop="1" x14ac:dyDescent="0.2">
      <c r="B1401" s="124"/>
      <c r="C1401" s="125" t="s">
        <v>112</v>
      </c>
      <c r="D1401" s="124" t="s">
        <v>101</v>
      </c>
      <c r="E1401" s="125" t="s">
        <v>3866</v>
      </c>
      <c r="F1401" s="125" t="s">
        <v>2390</v>
      </c>
      <c r="G1401" s="124">
        <v>1</v>
      </c>
      <c r="H1401" s="125" t="s">
        <v>2400</v>
      </c>
      <c r="I1401" s="130" t="s">
        <v>3549</v>
      </c>
      <c r="J1401" s="258">
        <v>16354</v>
      </c>
      <c r="K1401" s="129"/>
      <c r="L1401" s="124"/>
    </row>
    <row r="1402" spans="2:12" ht="20.100000000000001" customHeight="1" x14ac:dyDescent="0.2">
      <c r="B1402" s="11"/>
      <c r="C1402" s="9" t="s">
        <v>112</v>
      </c>
      <c r="D1402" s="11"/>
      <c r="E1402" s="9" t="str">
        <f>E1401</f>
        <v>TANGERANG</v>
      </c>
      <c r="F1402" s="9" t="s">
        <v>2391</v>
      </c>
      <c r="G1402" s="11">
        <v>2</v>
      </c>
      <c r="H1402" s="9" t="s">
        <v>3612</v>
      </c>
      <c r="I1402" s="34" t="s">
        <v>3549</v>
      </c>
      <c r="J1402" s="74">
        <v>21861</v>
      </c>
      <c r="K1402" s="10"/>
      <c r="L1402" s="11"/>
    </row>
    <row r="1403" spans="2:12" ht="20.100000000000001" customHeight="1" x14ac:dyDescent="0.2">
      <c r="B1403" s="11"/>
      <c r="C1403" s="9" t="s">
        <v>112</v>
      </c>
      <c r="D1403" s="11"/>
      <c r="E1403" s="9" t="str">
        <f>E1402</f>
        <v>TANGERANG</v>
      </c>
      <c r="F1403" s="9" t="s">
        <v>2392</v>
      </c>
      <c r="G1403" s="11">
        <v>3</v>
      </c>
      <c r="H1403" s="9" t="s">
        <v>2401</v>
      </c>
      <c r="I1403" s="34" t="s">
        <v>3549</v>
      </c>
      <c r="J1403" s="74">
        <v>12117</v>
      </c>
      <c r="K1403" s="10"/>
      <c r="L1403" s="11"/>
    </row>
    <row r="1404" spans="2:12" ht="20.100000000000001" customHeight="1" x14ac:dyDescent="0.2">
      <c r="B1404" s="11"/>
      <c r="C1404" s="9" t="s">
        <v>112</v>
      </c>
      <c r="D1404" s="11"/>
      <c r="E1404" s="9" t="str">
        <f>E1403</f>
        <v>TANGERANG</v>
      </c>
      <c r="F1404" s="9" t="s">
        <v>2393</v>
      </c>
      <c r="G1404" s="11">
        <v>4</v>
      </c>
      <c r="H1404" s="9" t="s">
        <v>2402</v>
      </c>
      <c r="I1404" s="34" t="s">
        <v>3549</v>
      </c>
      <c r="J1404" s="74">
        <v>7519</v>
      </c>
      <c r="K1404" s="10"/>
      <c r="L1404" s="11"/>
    </row>
    <row r="1405" spans="2:12" ht="20.100000000000001" customHeight="1" x14ac:dyDescent="0.2">
      <c r="B1405" s="11"/>
      <c r="C1405" s="9" t="s">
        <v>112</v>
      </c>
      <c r="D1405" s="11"/>
      <c r="E1405" s="9" t="str">
        <f>E1404</f>
        <v>TANGERANG</v>
      </c>
      <c r="F1405" s="9" t="s">
        <v>2394</v>
      </c>
      <c r="G1405" s="11">
        <v>5</v>
      </c>
      <c r="H1405" s="9" t="s">
        <v>2403</v>
      </c>
      <c r="I1405" s="34" t="s">
        <v>3549</v>
      </c>
      <c r="J1405" s="74">
        <v>9660</v>
      </c>
      <c r="K1405" s="10"/>
      <c r="L1405" s="11"/>
    </row>
    <row r="1406" spans="2:12" ht="20.100000000000001" customHeight="1" thickBot="1" x14ac:dyDescent="0.25">
      <c r="B1406" s="109"/>
      <c r="C1406" s="121" t="s">
        <v>112</v>
      </c>
      <c r="D1406" s="109"/>
      <c r="E1406" s="121" t="str">
        <f>E1405</f>
        <v>TANGERANG</v>
      </c>
      <c r="F1406" s="121" t="s">
        <v>2395</v>
      </c>
      <c r="G1406" s="109">
        <v>6</v>
      </c>
      <c r="H1406" s="121" t="s">
        <v>2404</v>
      </c>
      <c r="I1406" s="93" t="s">
        <v>3549</v>
      </c>
      <c r="J1406" s="75">
        <v>12461</v>
      </c>
      <c r="K1406" s="20"/>
      <c r="L1406" s="109"/>
    </row>
    <row r="1407" spans="2:12" ht="20.100000000000001" customHeight="1" thickTop="1" x14ac:dyDescent="0.2">
      <c r="B1407" s="124"/>
      <c r="C1407" s="125" t="s">
        <v>112</v>
      </c>
      <c r="D1407" s="124" t="s">
        <v>102</v>
      </c>
      <c r="E1407" s="125" t="s">
        <v>3867</v>
      </c>
      <c r="F1407" s="125" t="s">
        <v>2405</v>
      </c>
      <c r="G1407" s="124">
        <v>1</v>
      </c>
      <c r="H1407" s="125" t="s">
        <v>4181</v>
      </c>
      <c r="I1407" s="130" t="s">
        <v>3549</v>
      </c>
      <c r="J1407" s="258">
        <v>6606</v>
      </c>
      <c r="K1407" s="129"/>
      <c r="L1407" s="124"/>
    </row>
    <row r="1408" spans="2:12" ht="20.100000000000001" customHeight="1" x14ac:dyDescent="0.2">
      <c r="B1408" s="11"/>
      <c r="C1408" s="9" t="s">
        <v>112</v>
      </c>
      <c r="D1408" s="11"/>
      <c r="E1408" s="9" t="str">
        <f>E1407</f>
        <v>SERANG</v>
      </c>
      <c r="F1408" s="9" t="s">
        <v>2406</v>
      </c>
      <c r="G1408" s="11">
        <v>2</v>
      </c>
      <c r="H1408" s="9" t="s">
        <v>4182</v>
      </c>
      <c r="I1408" s="34" t="s">
        <v>3549</v>
      </c>
      <c r="J1408" s="74">
        <v>4505</v>
      </c>
      <c r="K1408" s="10"/>
      <c r="L1408" s="11"/>
    </row>
    <row r="1409" spans="2:12" ht="20.100000000000001" customHeight="1" x14ac:dyDescent="0.2">
      <c r="B1409" s="11"/>
      <c r="C1409" s="9" t="s">
        <v>112</v>
      </c>
      <c r="D1409" s="11"/>
      <c r="E1409" s="9" t="str">
        <f>E1408</f>
        <v>SERANG</v>
      </c>
      <c r="F1409" s="9" t="s">
        <v>2407</v>
      </c>
      <c r="G1409" s="11">
        <v>3</v>
      </c>
      <c r="H1409" s="9" t="s">
        <v>4183</v>
      </c>
      <c r="I1409" s="34" t="s">
        <v>3549</v>
      </c>
      <c r="J1409" s="74">
        <v>5511</v>
      </c>
      <c r="K1409" s="10"/>
      <c r="L1409" s="11"/>
    </row>
    <row r="1410" spans="2:12" ht="20.100000000000001" customHeight="1" x14ac:dyDescent="0.2">
      <c r="B1410" s="11"/>
      <c r="C1410" s="9" t="s">
        <v>112</v>
      </c>
      <c r="D1410" s="11"/>
      <c r="E1410" s="9" t="str">
        <f>E1409</f>
        <v>SERANG</v>
      </c>
      <c r="F1410" s="9" t="s">
        <v>2408</v>
      </c>
      <c r="G1410" s="11">
        <v>4</v>
      </c>
      <c r="H1410" s="9" t="s">
        <v>2412</v>
      </c>
      <c r="I1410" s="34" t="s">
        <v>3549</v>
      </c>
      <c r="J1410" s="74">
        <v>6034</v>
      </c>
      <c r="K1410" s="10"/>
      <c r="L1410" s="11"/>
    </row>
    <row r="1411" spans="2:12" ht="20.100000000000001" customHeight="1" thickBot="1" x14ac:dyDescent="0.25">
      <c r="B1411" s="109"/>
      <c r="C1411" s="121" t="s">
        <v>112</v>
      </c>
      <c r="D1411" s="109"/>
      <c r="E1411" s="121" t="str">
        <f>E1410</f>
        <v>SERANG</v>
      </c>
      <c r="F1411" s="121" t="s">
        <v>2409</v>
      </c>
      <c r="G1411" s="109">
        <v>5</v>
      </c>
      <c r="H1411" s="121" t="s">
        <v>4184</v>
      </c>
      <c r="I1411" s="93" t="s">
        <v>3551</v>
      </c>
      <c r="J1411" s="75">
        <v>4788</v>
      </c>
      <c r="K1411" s="20"/>
      <c r="L1411" s="109"/>
    </row>
    <row r="1412" spans="2:12" ht="20.100000000000001" customHeight="1" thickTop="1" x14ac:dyDescent="0.2">
      <c r="B1412" s="124"/>
      <c r="C1412" s="125" t="s">
        <v>112</v>
      </c>
      <c r="D1412" s="124" t="s">
        <v>103</v>
      </c>
      <c r="E1412" s="125" t="s">
        <v>3868</v>
      </c>
      <c r="F1412" s="125" t="s">
        <v>2413</v>
      </c>
      <c r="G1412" s="124">
        <v>1</v>
      </c>
      <c r="H1412" s="125" t="s">
        <v>2396</v>
      </c>
      <c r="I1412" s="130" t="s">
        <v>3549</v>
      </c>
      <c r="J1412" s="258">
        <v>5228</v>
      </c>
      <c r="K1412" s="129"/>
      <c r="L1412" s="124"/>
    </row>
    <row r="1413" spans="2:12" ht="20.100000000000001" customHeight="1" x14ac:dyDescent="0.2">
      <c r="B1413" s="11"/>
      <c r="C1413" s="9" t="s">
        <v>112</v>
      </c>
      <c r="D1413" s="11"/>
      <c r="E1413" s="9" t="str">
        <f>E1412</f>
        <v>KOTA TANGERANG</v>
      </c>
      <c r="F1413" s="9" t="s">
        <v>2414</v>
      </c>
      <c r="G1413" s="11">
        <v>2</v>
      </c>
      <c r="H1413" s="9" t="s">
        <v>2397</v>
      </c>
      <c r="I1413" s="34" t="s">
        <v>3549</v>
      </c>
      <c r="J1413" s="74">
        <v>10185</v>
      </c>
      <c r="K1413" s="10"/>
      <c r="L1413" s="11"/>
    </row>
    <row r="1414" spans="2:12" ht="20.100000000000001" customHeight="1" x14ac:dyDescent="0.2">
      <c r="B1414" s="11"/>
      <c r="C1414" s="9" t="s">
        <v>112</v>
      </c>
      <c r="D1414" s="11"/>
      <c r="E1414" s="9" t="str">
        <f>E1413</f>
        <v>KOTA TANGERANG</v>
      </c>
      <c r="F1414" s="9" t="s">
        <v>2415</v>
      </c>
      <c r="G1414" s="11">
        <v>3</v>
      </c>
      <c r="H1414" s="9" t="s">
        <v>2398</v>
      </c>
      <c r="I1414" s="34" t="s">
        <v>3549</v>
      </c>
      <c r="J1414" s="74">
        <v>9112</v>
      </c>
      <c r="K1414" s="10"/>
      <c r="L1414" s="11"/>
    </row>
    <row r="1415" spans="2:12" ht="20.100000000000001" customHeight="1" x14ac:dyDescent="0.2">
      <c r="B1415" s="11"/>
      <c r="C1415" s="9" t="s">
        <v>112</v>
      </c>
      <c r="D1415" s="11"/>
      <c r="E1415" s="9" t="str">
        <f>E1414</f>
        <v>KOTA TANGERANG</v>
      </c>
      <c r="F1415" s="9" t="s">
        <v>2416</v>
      </c>
      <c r="G1415" s="11">
        <v>4</v>
      </c>
      <c r="H1415" s="9" t="s">
        <v>2399</v>
      </c>
      <c r="I1415" s="34" t="s">
        <v>3549</v>
      </c>
      <c r="J1415" s="74">
        <v>8171</v>
      </c>
      <c r="K1415" s="10"/>
      <c r="L1415" s="11"/>
    </row>
    <row r="1416" spans="2:12" ht="20.100000000000001" customHeight="1" thickBot="1" x14ac:dyDescent="0.25">
      <c r="B1416" s="109"/>
      <c r="C1416" s="121" t="s">
        <v>112</v>
      </c>
      <c r="D1416" s="109"/>
      <c r="E1416" s="121" t="str">
        <f>E1415</f>
        <v>KOTA TANGERANG</v>
      </c>
      <c r="F1416" s="121" t="s">
        <v>2417</v>
      </c>
      <c r="G1416" s="109">
        <v>5</v>
      </c>
      <c r="H1416" s="121" t="s">
        <v>3613</v>
      </c>
      <c r="I1416" s="93" t="s">
        <v>3549</v>
      </c>
      <c r="J1416" s="75">
        <v>4358</v>
      </c>
      <c r="K1416" s="20"/>
      <c r="L1416" s="109"/>
    </row>
    <row r="1417" spans="2:12" ht="20.100000000000001" customHeight="1" thickTop="1" thickBot="1" x14ac:dyDescent="0.25">
      <c r="B1417" s="137"/>
      <c r="C1417" s="138" t="s">
        <v>112</v>
      </c>
      <c r="D1417" s="137" t="s">
        <v>105</v>
      </c>
      <c r="E1417" s="138" t="s">
        <v>3869</v>
      </c>
      <c r="F1417" s="138" t="s">
        <v>2418</v>
      </c>
      <c r="G1417" s="137">
        <v>1</v>
      </c>
      <c r="H1417" s="138" t="s">
        <v>2419</v>
      </c>
      <c r="I1417" s="141" t="s">
        <v>3549</v>
      </c>
      <c r="J1417" s="261">
        <v>1557</v>
      </c>
      <c r="K1417" s="143"/>
      <c r="L1417" s="137"/>
    </row>
    <row r="1418" spans="2:12" ht="20.100000000000001" customHeight="1" thickTop="1" x14ac:dyDescent="0.2">
      <c r="B1418" s="99"/>
      <c r="C1418" s="149" t="s">
        <v>112</v>
      </c>
      <c r="D1418" s="99" t="s">
        <v>106</v>
      </c>
      <c r="E1418" s="149" t="s">
        <v>3870</v>
      </c>
      <c r="F1418" s="149" t="s">
        <v>2420</v>
      </c>
      <c r="G1418" s="99">
        <v>2</v>
      </c>
      <c r="H1418" s="149" t="s">
        <v>2410</v>
      </c>
      <c r="I1418" s="91" t="s">
        <v>3549</v>
      </c>
      <c r="J1418" s="77">
        <v>1536</v>
      </c>
      <c r="K1418" s="35"/>
      <c r="L1418" s="99"/>
    </row>
    <row r="1419" spans="2:12" ht="20.100000000000001" customHeight="1" x14ac:dyDescent="0.2">
      <c r="B1419" s="11"/>
      <c r="C1419" s="9" t="s">
        <v>112</v>
      </c>
      <c r="D1419" s="11"/>
      <c r="E1419" s="9" t="str">
        <f>E1418</f>
        <v>KOTA SERANG</v>
      </c>
      <c r="F1419" s="9" t="s">
        <v>2421</v>
      </c>
      <c r="G1419" s="11">
        <v>3</v>
      </c>
      <c r="H1419" s="9" t="s">
        <v>2411</v>
      </c>
      <c r="I1419" s="34" t="s">
        <v>3549</v>
      </c>
      <c r="J1419" s="74">
        <v>3176</v>
      </c>
      <c r="K1419" s="10"/>
      <c r="L1419" s="11"/>
    </row>
    <row r="1420" spans="2:12" ht="20.100000000000001" customHeight="1" x14ac:dyDescent="0.2">
      <c r="B1420" s="11"/>
      <c r="C1420" s="9" t="s">
        <v>112</v>
      </c>
      <c r="D1420" s="11"/>
      <c r="E1420" s="9" t="str">
        <f>E1419</f>
        <v>KOTA SERANG</v>
      </c>
      <c r="F1420" s="9" t="s">
        <v>2422</v>
      </c>
      <c r="G1420" s="11">
        <v>4</v>
      </c>
      <c r="H1420" s="9" t="s">
        <v>2423</v>
      </c>
      <c r="I1420" s="34" t="s">
        <v>3549</v>
      </c>
      <c r="J1420" s="74">
        <v>3065</v>
      </c>
      <c r="K1420" s="10"/>
      <c r="L1420" s="11"/>
    </row>
    <row r="1421" spans="2:12" ht="20.100000000000001" customHeight="1" thickBot="1" x14ac:dyDescent="0.25">
      <c r="B1421" s="109"/>
      <c r="C1421" s="121" t="s">
        <v>112</v>
      </c>
      <c r="D1421" s="109"/>
      <c r="E1421" s="121" t="str">
        <f>E1420</f>
        <v>KOTA SERANG</v>
      </c>
      <c r="F1421" s="121" t="s">
        <v>2424</v>
      </c>
      <c r="G1421" s="109">
        <v>5</v>
      </c>
      <c r="H1421" s="121" t="s">
        <v>2425</v>
      </c>
      <c r="I1421" s="93" t="s">
        <v>3551</v>
      </c>
      <c r="J1421" s="75">
        <v>3032</v>
      </c>
      <c r="K1421" s="20"/>
      <c r="L1421" s="109"/>
    </row>
    <row r="1422" spans="2:12" ht="20.100000000000001" customHeight="1" thickTop="1" x14ac:dyDescent="0.2">
      <c r="B1422" s="124"/>
      <c r="C1422" s="125" t="s">
        <v>112</v>
      </c>
      <c r="D1422" s="124" t="s">
        <v>107</v>
      </c>
      <c r="E1422" s="125" t="s">
        <v>3871</v>
      </c>
      <c r="F1422" s="125" t="s">
        <v>2426</v>
      </c>
      <c r="G1422" s="124">
        <v>1</v>
      </c>
      <c r="H1422" s="125" t="s">
        <v>2431</v>
      </c>
      <c r="I1422" s="130" t="s">
        <v>3549</v>
      </c>
      <c r="J1422" s="258">
        <v>1878</v>
      </c>
      <c r="K1422" s="129"/>
      <c r="L1422" s="124"/>
    </row>
    <row r="1423" spans="2:12" ht="20.100000000000001" customHeight="1" x14ac:dyDescent="0.2">
      <c r="B1423" s="11"/>
      <c r="C1423" s="9" t="s">
        <v>112</v>
      </c>
      <c r="D1423" s="11"/>
      <c r="E1423" s="9" t="str">
        <f>E1422</f>
        <v>KOTA TANGERANG SELATAN</v>
      </c>
      <c r="F1423" s="9" t="s">
        <v>2427</v>
      </c>
      <c r="G1423" s="11">
        <v>2</v>
      </c>
      <c r="H1423" s="9" t="s">
        <v>2432</v>
      </c>
      <c r="I1423" s="34" t="s">
        <v>3551</v>
      </c>
      <c r="J1423" s="74">
        <v>10011</v>
      </c>
      <c r="K1423" s="10"/>
      <c r="L1423" s="11"/>
    </row>
    <row r="1424" spans="2:12" ht="20.100000000000001" customHeight="1" x14ac:dyDescent="0.2">
      <c r="B1424" s="11"/>
      <c r="C1424" s="9" t="s">
        <v>112</v>
      </c>
      <c r="D1424" s="11"/>
      <c r="E1424" s="9" t="str">
        <f>E1423</f>
        <v>KOTA TANGERANG SELATAN</v>
      </c>
      <c r="F1424" s="9" t="s">
        <v>2428</v>
      </c>
      <c r="G1424" s="11">
        <v>3</v>
      </c>
      <c r="H1424" s="9" t="s">
        <v>2433</v>
      </c>
      <c r="I1424" s="34" t="s">
        <v>3549</v>
      </c>
      <c r="J1424" s="74">
        <v>4761</v>
      </c>
      <c r="K1424" s="10"/>
      <c r="L1424" s="11"/>
    </row>
    <row r="1425" spans="2:12" ht="20.100000000000001" customHeight="1" x14ac:dyDescent="0.2">
      <c r="B1425" s="11"/>
      <c r="C1425" s="9" t="s">
        <v>112</v>
      </c>
      <c r="D1425" s="11"/>
      <c r="E1425" s="9" t="str">
        <f>E1424</f>
        <v>KOTA TANGERANG SELATAN</v>
      </c>
      <c r="F1425" s="9" t="s">
        <v>2429</v>
      </c>
      <c r="G1425" s="11">
        <v>4</v>
      </c>
      <c r="H1425" s="9" t="s">
        <v>2434</v>
      </c>
      <c r="I1425" s="34" t="s">
        <v>3551</v>
      </c>
      <c r="J1425" s="74">
        <v>3080</v>
      </c>
      <c r="K1425" s="10"/>
      <c r="L1425" s="11"/>
    </row>
    <row r="1426" spans="2:12" ht="20.100000000000001" customHeight="1" thickBot="1" x14ac:dyDescent="0.25">
      <c r="B1426" s="109"/>
      <c r="C1426" s="121" t="s">
        <v>112</v>
      </c>
      <c r="D1426" s="109"/>
      <c r="E1426" s="121" t="str">
        <f>E1425</f>
        <v>KOTA TANGERANG SELATAN</v>
      </c>
      <c r="F1426" s="121" t="s">
        <v>2430</v>
      </c>
      <c r="G1426" s="109">
        <v>5</v>
      </c>
      <c r="H1426" s="121" t="s">
        <v>2435</v>
      </c>
      <c r="I1426" s="93" t="s">
        <v>3549</v>
      </c>
      <c r="J1426" s="75">
        <v>6155</v>
      </c>
      <c r="K1426" s="20"/>
      <c r="L1426" s="109"/>
    </row>
    <row r="1427" spans="2:12" ht="20.100000000000001" customHeight="1" thickTop="1" thickBot="1" x14ac:dyDescent="0.25">
      <c r="B1427" s="319">
        <v>17</v>
      </c>
      <c r="C1427" s="320" t="s">
        <v>113</v>
      </c>
      <c r="D1427" s="321"/>
      <c r="E1427" s="322" t="s">
        <v>3873</v>
      </c>
      <c r="F1427" s="323">
        <v>0</v>
      </c>
      <c r="G1427" s="319">
        <v>0</v>
      </c>
      <c r="H1427" s="138" t="s">
        <v>3806</v>
      </c>
      <c r="I1427" s="324"/>
      <c r="J1427" s="325"/>
      <c r="K1427" s="326"/>
      <c r="L1427" s="319"/>
    </row>
    <row r="1428" spans="2:12" ht="20.100000000000001" customHeight="1" thickTop="1" x14ac:dyDescent="0.2">
      <c r="B1428" s="124"/>
      <c r="C1428" s="125" t="s">
        <v>113</v>
      </c>
      <c r="D1428" s="124" t="s">
        <v>99</v>
      </c>
      <c r="E1428" s="126" t="s">
        <v>311</v>
      </c>
      <c r="F1428" s="125" t="s">
        <v>2436</v>
      </c>
      <c r="G1428" s="124">
        <v>1</v>
      </c>
      <c r="H1428" s="125" t="s">
        <v>2438</v>
      </c>
      <c r="I1428" s="130" t="s">
        <v>3549</v>
      </c>
      <c r="J1428" s="258">
        <v>2649</v>
      </c>
      <c r="K1428" s="129"/>
      <c r="L1428" s="124"/>
    </row>
    <row r="1429" spans="2:12" ht="20.100000000000001" customHeight="1" thickBot="1" x14ac:dyDescent="0.25">
      <c r="B1429" s="109"/>
      <c r="C1429" s="121" t="s">
        <v>113</v>
      </c>
      <c r="D1429" s="109"/>
      <c r="E1429" s="110" t="str">
        <f>E1428</f>
        <v>JEMBRANA</v>
      </c>
      <c r="F1429" s="121" t="s">
        <v>2437</v>
      </c>
      <c r="G1429" s="109">
        <v>2</v>
      </c>
      <c r="H1429" s="121" t="s">
        <v>2439</v>
      </c>
      <c r="I1429" s="93" t="s">
        <v>3549</v>
      </c>
      <c r="J1429" s="75">
        <v>225</v>
      </c>
      <c r="K1429" s="20"/>
      <c r="L1429" s="109"/>
    </row>
    <row r="1430" spans="2:12" ht="20.100000000000001" customHeight="1" thickTop="1" thickBot="1" x14ac:dyDescent="0.25">
      <c r="B1430" s="137"/>
      <c r="C1430" s="138" t="s">
        <v>113</v>
      </c>
      <c r="D1430" s="137" t="s">
        <v>100</v>
      </c>
      <c r="E1430" s="158" t="s">
        <v>312</v>
      </c>
      <c r="F1430" s="139">
        <v>0</v>
      </c>
      <c r="G1430" s="137">
        <v>0</v>
      </c>
      <c r="H1430" s="138" t="s">
        <v>3806</v>
      </c>
      <c r="I1430" s="141"/>
      <c r="J1430" s="261"/>
      <c r="K1430" s="143"/>
      <c r="L1430" s="137"/>
    </row>
    <row r="1431" spans="2:12" ht="20.100000000000001" customHeight="1" thickTop="1" thickBot="1" x14ac:dyDescent="0.25">
      <c r="B1431" s="137"/>
      <c r="C1431" s="138" t="s">
        <v>113</v>
      </c>
      <c r="D1431" s="137" t="s">
        <v>101</v>
      </c>
      <c r="E1431" s="158" t="s">
        <v>313</v>
      </c>
      <c r="F1431" s="139">
        <v>0</v>
      </c>
      <c r="G1431" s="137">
        <v>0</v>
      </c>
      <c r="H1431" s="138" t="s">
        <v>3806</v>
      </c>
      <c r="I1431" s="141"/>
      <c r="J1431" s="261"/>
      <c r="K1431" s="143"/>
      <c r="L1431" s="137"/>
    </row>
    <row r="1432" spans="2:12" ht="20.100000000000001" customHeight="1" thickTop="1" thickBot="1" x14ac:dyDescent="0.25">
      <c r="B1432" s="137"/>
      <c r="C1432" s="138" t="s">
        <v>113</v>
      </c>
      <c r="D1432" s="137" t="s">
        <v>102</v>
      </c>
      <c r="E1432" s="158" t="s">
        <v>314</v>
      </c>
      <c r="F1432" s="139">
        <v>0</v>
      </c>
      <c r="G1432" s="137">
        <v>0</v>
      </c>
      <c r="H1432" s="138" t="s">
        <v>3806</v>
      </c>
      <c r="I1432" s="141"/>
      <c r="J1432" s="261"/>
      <c r="K1432" s="143"/>
      <c r="L1432" s="137"/>
    </row>
    <row r="1433" spans="2:12" ht="20.100000000000001" customHeight="1" thickTop="1" thickBot="1" x14ac:dyDescent="0.25">
      <c r="B1433" s="137"/>
      <c r="C1433" s="138" t="s">
        <v>113</v>
      </c>
      <c r="D1433" s="137" t="s">
        <v>103</v>
      </c>
      <c r="E1433" s="158" t="s">
        <v>315</v>
      </c>
      <c r="F1433" s="139">
        <v>0</v>
      </c>
      <c r="G1433" s="137">
        <v>0</v>
      </c>
      <c r="H1433" s="138" t="s">
        <v>3806</v>
      </c>
      <c r="I1433" s="141"/>
      <c r="J1433" s="261"/>
      <c r="K1433" s="143"/>
      <c r="L1433" s="137"/>
    </row>
    <row r="1434" spans="2:12" ht="20.100000000000001" customHeight="1" thickTop="1" thickBot="1" x14ac:dyDescent="0.25">
      <c r="B1434" s="137"/>
      <c r="C1434" s="138" t="s">
        <v>113</v>
      </c>
      <c r="D1434" s="137" t="s">
        <v>105</v>
      </c>
      <c r="E1434" s="158" t="s">
        <v>316</v>
      </c>
      <c r="F1434" s="139">
        <v>0</v>
      </c>
      <c r="G1434" s="137">
        <v>0</v>
      </c>
      <c r="H1434" s="138" t="s">
        <v>3806</v>
      </c>
      <c r="I1434" s="141"/>
      <c r="J1434" s="261"/>
      <c r="K1434" s="143"/>
      <c r="L1434" s="137"/>
    </row>
    <row r="1435" spans="2:12" ht="20.100000000000001" customHeight="1" thickTop="1" thickBot="1" x14ac:dyDescent="0.25">
      <c r="B1435" s="137"/>
      <c r="C1435" s="138" t="s">
        <v>113</v>
      </c>
      <c r="D1435" s="137" t="s">
        <v>106</v>
      </c>
      <c r="E1435" s="158" t="s">
        <v>317</v>
      </c>
      <c r="F1435" s="139">
        <v>0</v>
      </c>
      <c r="G1435" s="137">
        <v>0</v>
      </c>
      <c r="H1435" s="138" t="s">
        <v>3806</v>
      </c>
      <c r="I1435" s="141"/>
      <c r="J1435" s="261"/>
      <c r="K1435" s="143"/>
      <c r="L1435" s="137"/>
    </row>
    <row r="1436" spans="2:12" ht="20.100000000000001" customHeight="1" thickTop="1" thickBot="1" x14ac:dyDescent="0.25">
      <c r="B1436" s="137"/>
      <c r="C1436" s="138" t="s">
        <v>113</v>
      </c>
      <c r="D1436" s="137" t="s">
        <v>107</v>
      </c>
      <c r="E1436" s="158" t="s">
        <v>318</v>
      </c>
      <c r="F1436" s="138" t="s">
        <v>2441</v>
      </c>
      <c r="G1436" s="137">
        <v>1</v>
      </c>
      <c r="H1436" s="138" t="s">
        <v>2440</v>
      </c>
      <c r="I1436" s="141" t="s">
        <v>3549</v>
      </c>
      <c r="J1436" s="261">
        <v>5697</v>
      </c>
      <c r="K1436" s="143"/>
      <c r="L1436" s="137"/>
    </row>
    <row r="1437" spans="2:12" ht="20.100000000000001" customHeight="1" thickTop="1" thickBot="1" x14ac:dyDescent="0.25">
      <c r="B1437" s="137"/>
      <c r="C1437" s="138" t="s">
        <v>113</v>
      </c>
      <c r="D1437" s="137" t="s">
        <v>108</v>
      </c>
      <c r="E1437" s="158" t="s">
        <v>114</v>
      </c>
      <c r="F1437" s="139">
        <v>0</v>
      </c>
      <c r="G1437" s="137">
        <v>0</v>
      </c>
      <c r="H1437" s="138" t="s">
        <v>3806</v>
      </c>
      <c r="I1437" s="141"/>
      <c r="J1437" s="261"/>
      <c r="K1437" s="143"/>
      <c r="L1437" s="137"/>
    </row>
    <row r="1438" spans="2:12" ht="20.100000000000001" customHeight="1" thickTop="1" x14ac:dyDescent="0.2">
      <c r="B1438" s="182">
        <v>18</v>
      </c>
      <c r="C1438" s="148" t="s">
        <v>115</v>
      </c>
      <c r="D1438" s="264"/>
      <c r="E1438" s="148" t="s">
        <v>3874</v>
      </c>
      <c r="F1438" s="184" t="s">
        <v>2442</v>
      </c>
      <c r="G1438" s="276">
        <v>1</v>
      </c>
      <c r="H1438" s="184" t="s">
        <v>2444</v>
      </c>
      <c r="I1438" s="191" t="s">
        <v>3549</v>
      </c>
      <c r="J1438" s="254">
        <v>15699</v>
      </c>
      <c r="K1438" s="277"/>
      <c r="L1438" s="292"/>
    </row>
    <row r="1439" spans="2:12" ht="20.100000000000001" customHeight="1" x14ac:dyDescent="0.2">
      <c r="B1439" s="40"/>
      <c r="C1439" s="9" t="s">
        <v>115</v>
      </c>
      <c r="D1439" s="11"/>
      <c r="E1439" s="12" t="str">
        <f>E1438</f>
        <v>PROV. NUSA TENGGARA BARAT</v>
      </c>
      <c r="F1439" s="9" t="s">
        <v>2445</v>
      </c>
      <c r="G1439" s="28">
        <v>2</v>
      </c>
      <c r="H1439" s="9" t="s">
        <v>2446</v>
      </c>
      <c r="I1439" s="34" t="s">
        <v>3549</v>
      </c>
      <c r="J1439" s="74">
        <v>20601</v>
      </c>
      <c r="K1439" s="17"/>
      <c r="L1439" s="30"/>
    </row>
    <row r="1440" spans="2:12" ht="20.100000000000001" customHeight="1" x14ac:dyDescent="0.2">
      <c r="B1440" s="40"/>
      <c r="C1440" s="9" t="s">
        <v>115</v>
      </c>
      <c r="D1440" s="11"/>
      <c r="E1440" s="12" t="str">
        <f>E1439</f>
        <v>PROV. NUSA TENGGARA BARAT</v>
      </c>
      <c r="F1440" s="9" t="s">
        <v>2448</v>
      </c>
      <c r="G1440" s="28">
        <v>3</v>
      </c>
      <c r="H1440" s="9" t="s">
        <v>2447</v>
      </c>
      <c r="I1440" s="34" t="s">
        <v>3549</v>
      </c>
      <c r="J1440" s="74">
        <v>21770</v>
      </c>
      <c r="K1440" s="17"/>
      <c r="L1440" s="30"/>
    </row>
    <row r="1441" spans="2:12" ht="20.100000000000001" customHeight="1" x14ac:dyDescent="0.2">
      <c r="B1441" s="40"/>
      <c r="C1441" s="9" t="s">
        <v>115</v>
      </c>
      <c r="D1441" s="11"/>
      <c r="E1441" s="12" t="str">
        <f>E1440</f>
        <v>PROV. NUSA TENGGARA BARAT</v>
      </c>
      <c r="F1441" s="9" t="s">
        <v>2449</v>
      </c>
      <c r="G1441" s="28">
        <v>4</v>
      </c>
      <c r="H1441" s="9" t="s">
        <v>2450</v>
      </c>
      <c r="I1441" s="34" t="s">
        <v>3549</v>
      </c>
      <c r="J1441" s="74">
        <v>16111</v>
      </c>
      <c r="K1441" s="17"/>
      <c r="L1441" s="30"/>
    </row>
    <row r="1442" spans="2:12" ht="20.100000000000001" customHeight="1" x14ac:dyDescent="0.2">
      <c r="B1442" s="40"/>
      <c r="C1442" s="9" t="s">
        <v>115</v>
      </c>
      <c r="D1442" s="11"/>
      <c r="E1442" s="12" t="str">
        <f>E1441</f>
        <v>PROV. NUSA TENGGARA BARAT</v>
      </c>
      <c r="F1442" s="9" t="s">
        <v>2451</v>
      </c>
      <c r="G1442" s="28">
        <v>5</v>
      </c>
      <c r="H1442" s="9" t="s">
        <v>2452</v>
      </c>
      <c r="I1442" s="34" t="s">
        <v>3549</v>
      </c>
      <c r="J1442" s="74">
        <v>18079</v>
      </c>
      <c r="K1442" s="17"/>
      <c r="L1442" s="30"/>
    </row>
    <row r="1443" spans="2:12" ht="20.100000000000001" customHeight="1" thickBot="1" x14ac:dyDescent="0.25">
      <c r="B1443" s="120"/>
      <c r="C1443" s="121" t="s">
        <v>115</v>
      </c>
      <c r="D1443" s="109"/>
      <c r="E1443" s="110" t="str">
        <f>E1442</f>
        <v>PROV. NUSA TENGGARA BARAT</v>
      </c>
      <c r="F1443" s="121" t="s">
        <v>2453</v>
      </c>
      <c r="G1443" s="200">
        <v>6</v>
      </c>
      <c r="H1443" s="121" t="s">
        <v>2454</v>
      </c>
      <c r="I1443" s="93" t="s">
        <v>3549</v>
      </c>
      <c r="J1443" s="75">
        <v>14221</v>
      </c>
      <c r="K1443" s="47"/>
      <c r="L1443" s="209"/>
    </row>
    <row r="1444" spans="2:12" ht="20.100000000000001" customHeight="1" thickTop="1" x14ac:dyDescent="0.2">
      <c r="B1444" s="124"/>
      <c r="C1444" s="125" t="s">
        <v>115</v>
      </c>
      <c r="D1444" s="124" t="s">
        <v>99</v>
      </c>
      <c r="E1444" s="126" t="s">
        <v>319</v>
      </c>
      <c r="F1444" s="125" t="s">
        <v>2455</v>
      </c>
      <c r="G1444" s="198">
        <v>1</v>
      </c>
      <c r="H1444" s="125" t="s">
        <v>2460</v>
      </c>
      <c r="I1444" s="130" t="s">
        <v>3549</v>
      </c>
      <c r="J1444" s="258">
        <v>3489</v>
      </c>
      <c r="K1444" s="271"/>
      <c r="L1444" s="327"/>
    </row>
    <row r="1445" spans="2:12" ht="20.100000000000001" customHeight="1" x14ac:dyDescent="0.2">
      <c r="B1445" s="11"/>
      <c r="C1445" s="9" t="s">
        <v>115</v>
      </c>
      <c r="D1445" s="11"/>
      <c r="E1445" s="12" t="str">
        <f>E1444</f>
        <v>LOMBOK BARAT</v>
      </c>
      <c r="F1445" s="9" t="s">
        <v>2443</v>
      </c>
      <c r="G1445" s="28">
        <v>2</v>
      </c>
      <c r="H1445" s="9" t="s">
        <v>2461</v>
      </c>
      <c r="I1445" s="34" t="s">
        <v>3549</v>
      </c>
      <c r="J1445" s="74">
        <v>4661</v>
      </c>
      <c r="K1445" s="17"/>
      <c r="L1445" s="51"/>
    </row>
    <row r="1446" spans="2:12" ht="20.100000000000001" customHeight="1" x14ac:dyDescent="0.2">
      <c r="B1446" s="11"/>
      <c r="C1446" s="9" t="s">
        <v>115</v>
      </c>
      <c r="D1446" s="11"/>
      <c r="E1446" s="12" t="str">
        <f>E1445</f>
        <v>LOMBOK BARAT</v>
      </c>
      <c r="F1446" s="9" t="s">
        <v>2457</v>
      </c>
      <c r="G1446" s="28">
        <v>3</v>
      </c>
      <c r="H1446" s="9" t="s">
        <v>2462</v>
      </c>
      <c r="I1446" s="34" t="s">
        <v>3551</v>
      </c>
      <c r="J1446" s="74">
        <v>2504</v>
      </c>
      <c r="K1446" s="17"/>
      <c r="L1446" s="51"/>
    </row>
    <row r="1447" spans="2:12" ht="20.100000000000001" customHeight="1" x14ac:dyDescent="0.2">
      <c r="B1447" s="11"/>
      <c r="C1447" s="9" t="s">
        <v>115</v>
      </c>
      <c r="D1447" s="11"/>
      <c r="E1447" s="12" t="str">
        <f>E1446</f>
        <v>LOMBOK BARAT</v>
      </c>
      <c r="F1447" s="9" t="s">
        <v>2458</v>
      </c>
      <c r="G1447" s="28">
        <v>4</v>
      </c>
      <c r="H1447" s="9" t="s">
        <v>2463</v>
      </c>
      <c r="I1447" s="34" t="s">
        <v>3549</v>
      </c>
      <c r="J1447" s="74">
        <v>2828</v>
      </c>
      <c r="K1447" s="17"/>
      <c r="L1447" s="51"/>
    </row>
    <row r="1448" spans="2:12" ht="20.100000000000001" customHeight="1" thickBot="1" x14ac:dyDescent="0.25">
      <c r="B1448" s="109"/>
      <c r="C1448" s="121" t="s">
        <v>115</v>
      </c>
      <c r="D1448" s="109"/>
      <c r="E1448" s="110" t="str">
        <f>E1447</f>
        <v>LOMBOK BARAT</v>
      </c>
      <c r="F1448" s="121" t="s">
        <v>2459</v>
      </c>
      <c r="G1448" s="200">
        <v>5</v>
      </c>
      <c r="H1448" s="121" t="s">
        <v>2464</v>
      </c>
      <c r="I1448" s="93" t="s">
        <v>3549</v>
      </c>
      <c r="J1448" s="75">
        <v>3668</v>
      </c>
      <c r="K1448" s="47"/>
      <c r="L1448" s="234"/>
    </row>
    <row r="1449" spans="2:12" ht="20.100000000000001" customHeight="1" thickTop="1" x14ac:dyDescent="0.2">
      <c r="B1449" s="124"/>
      <c r="C1449" s="125" t="s">
        <v>115</v>
      </c>
      <c r="D1449" s="124" t="s">
        <v>100</v>
      </c>
      <c r="E1449" s="126" t="s">
        <v>320</v>
      </c>
      <c r="F1449" s="125" t="s">
        <v>2465</v>
      </c>
      <c r="G1449" s="198">
        <v>1</v>
      </c>
      <c r="H1449" s="125" t="s">
        <v>2470</v>
      </c>
      <c r="I1449" s="130" t="s">
        <v>3549</v>
      </c>
      <c r="J1449" s="258">
        <v>5045</v>
      </c>
      <c r="K1449" s="259"/>
      <c r="L1449" s="273"/>
    </row>
    <row r="1450" spans="2:12" ht="20.100000000000001" customHeight="1" x14ac:dyDescent="0.2">
      <c r="B1450" s="11"/>
      <c r="C1450" s="9" t="s">
        <v>115</v>
      </c>
      <c r="D1450" s="11"/>
      <c r="E1450" s="12" t="str">
        <f>E1449</f>
        <v>LOMBOK TENGAH</v>
      </c>
      <c r="F1450" s="9" t="s">
        <v>2456</v>
      </c>
      <c r="G1450" s="28">
        <v>2</v>
      </c>
      <c r="H1450" s="9" t="s">
        <v>2471</v>
      </c>
      <c r="I1450" s="34" t="s">
        <v>3549</v>
      </c>
      <c r="J1450" s="74">
        <v>2990</v>
      </c>
      <c r="K1450" s="19"/>
      <c r="L1450" s="30"/>
    </row>
    <row r="1451" spans="2:12" ht="20.100000000000001" customHeight="1" x14ac:dyDescent="0.2">
      <c r="B1451" s="11"/>
      <c r="C1451" s="9" t="s">
        <v>115</v>
      </c>
      <c r="D1451" s="11"/>
      <c r="E1451" s="12" t="str">
        <f>E1450</f>
        <v>LOMBOK TENGAH</v>
      </c>
      <c r="F1451" s="9" t="s">
        <v>2466</v>
      </c>
      <c r="G1451" s="28">
        <v>3</v>
      </c>
      <c r="H1451" s="9" t="s">
        <v>2472</v>
      </c>
      <c r="I1451" s="34" t="s">
        <v>3549</v>
      </c>
      <c r="J1451" s="74">
        <v>4680</v>
      </c>
      <c r="K1451" s="19"/>
      <c r="L1451" s="30"/>
    </row>
    <row r="1452" spans="2:12" ht="20.100000000000001" customHeight="1" x14ac:dyDescent="0.2">
      <c r="B1452" s="11"/>
      <c r="C1452" s="9" t="s">
        <v>115</v>
      </c>
      <c r="D1452" s="11"/>
      <c r="E1452" s="12" t="str">
        <f>E1451</f>
        <v>LOMBOK TENGAH</v>
      </c>
      <c r="F1452" s="9" t="s">
        <v>2467</v>
      </c>
      <c r="G1452" s="28">
        <v>4</v>
      </c>
      <c r="H1452" s="9" t="s">
        <v>2473</v>
      </c>
      <c r="I1452" s="34" t="s">
        <v>3549</v>
      </c>
      <c r="J1452" s="74">
        <v>6975</v>
      </c>
      <c r="K1452" s="19"/>
      <c r="L1452" s="30"/>
    </row>
    <row r="1453" spans="2:12" ht="20.100000000000001" customHeight="1" x14ac:dyDescent="0.2">
      <c r="B1453" s="11"/>
      <c r="C1453" s="9" t="s">
        <v>115</v>
      </c>
      <c r="D1453" s="11"/>
      <c r="E1453" s="12" t="str">
        <f>E1452</f>
        <v>LOMBOK TENGAH</v>
      </c>
      <c r="F1453" s="9" t="s">
        <v>2468</v>
      </c>
      <c r="G1453" s="28">
        <v>5</v>
      </c>
      <c r="H1453" s="9" t="s">
        <v>2474</v>
      </c>
      <c r="I1453" s="34" t="s">
        <v>3549</v>
      </c>
      <c r="J1453" s="74">
        <v>5812</v>
      </c>
      <c r="K1453" s="19"/>
      <c r="L1453" s="30"/>
    </row>
    <row r="1454" spans="2:12" ht="20.100000000000001" customHeight="1" thickBot="1" x14ac:dyDescent="0.25">
      <c r="B1454" s="109"/>
      <c r="C1454" s="121" t="s">
        <v>115</v>
      </c>
      <c r="D1454" s="109"/>
      <c r="E1454" s="110" t="str">
        <f>E1453</f>
        <v>LOMBOK TENGAH</v>
      </c>
      <c r="F1454" s="121" t="s">
        <v>2469</v>
      </c>
      <c r="G1454" s="190">
        <v>6</v>
      </c>
      <c r="H1454" s="121" t="s">
        <v>2475</v>
      </c>
      <c r="I1454" s="93" t="s">
        <v>3551</v>
      </c>
      <c r="J1454" s="75">
        <v>4262</v>
      </c>
      <c r="K1454" s="196"/>
      <c r="L1454" s="209"/>
    </row>
    <row r="1455" spans="2:12" ht="20.100000000000001" customHeight="1" thickTop="1" x14ac:dyDescent="0.2">
      <c r="B1455" s="124"/>
      <c r="C1455" s="125" t="s">
        <v>115</v>
      </c>
      <c r="D1455" s="124" t="s">
        <v>101</v>
      </c>
      <c r="E1455" s="126" t="s">
        <v>321</v>
      </c>
      <c r="F1455" s="125" t="s">
        <v>2476</v>
      </c>
      <c r="G1455" s="198">
        <v>1</v>
      </c>
      <c r="H1455" s="125" t="s">
        <v>2481</v>
      </c>
      <c r="I1455" s="130" t="s">
        <v>3549</v>
      </c>
      <c r="J1455" s="258">
        <v>9141</v>
      </c>
      <c r="K1455" s="193"/>
      <c r="L1455" s="273"/>
    </row>
    <row r="1456" spans="2:12" ht="20.100000000000001" customHeight="1" x14ac:dyDescent="0.2">
      <c r="B1456" s="11"/>
      <c r="C1456" s="9" t="s">
        <v>115</v>
      </c>
      <c r="D1456" s="11"/>
      <c r="E1456" s="12" t="str">
        <f>E1455</f>
        <v>LOMBOK TIMUR</v>
      </c>
      <c r="F1456" s="9" t="s">
        <v>2478</v>
      </c>
      <c r="G1456" s="28">
        <v>2</v>
      </c>
      <c r="H1456" s="9" t="s">
        <v>2482</v>
      </c>
      <c r="I1456" s="34" t="s">
        <v>3549</v>
      </c>
      <c r="J1456" s="74">
        <v>2554</v>
      </c>
      <c r="K1456" s="27"/>
      <c r="L1456" s="30"/>
    </row>
    <row r="1457" spans="2:12" ht="20.100000000000001" customHeight="1" x14ac:dyDescent="0.2">
      <c r="B1457" s="11"/>
      <c r="C1457" s="9" t="s">
        <v>115</v>
      </c>
      <c r="D1457" s="11"/>
      <c r="E1457" s="12" t="str">
        <f>E1456</f>
        <v>LOMBOK TIMUR</v>
      </c>
      <c r="F1457" s="9" t="s">
        <v>2479</v>
      </c>
      <c r="G1457" s="28">
        <v>3</v>
      </c>
      <c r="H1457" s="9" t="s">
        <v>2483</v>
      </c>
      <c r="I1457" s="34" t="s">
        <v>3549</v>
      </c>
      <c r="J1457" s="74">
        <v>5938</v>
      </c>
      <c r="K1457" s="22"/>
      <c r="L1457" s="30"/>
    </row>
    <row r="1458" spans="2:12" ht="20.100000000000001" customHeight="1" thickBot="1" x14ac:dyDescent="0.25">
      <c r="B1458" s="109"/>
      <c r="C1458" s="121" t="s">
        <v>115</v>
      </c>
      <c r="D1458" s="109"/>
      <c r="E1458" s="110" t="str">
        <f>E1457</f>
        <v>LOMBOK TIMUR</v>
      </c>
      <c r="F1458" s="121" t="s">
        <v>2480</v>
      </c>
      <c r="G1458" s="200">
        <v>4</v>
      </c>
      <c r="H1458" s="121" t="s">
        <v>2484</v>
      </c>
      <c r="I1458" s="93" t="s">
        <v>3549</v>
      </c>
      <c r="J1458" s="75">
        <v>5087</v>
      </c>
      <c r="K1458" s="52"/>
      <c r="L1458" s="209"/>
    </row>
    <row r="1459" spans="2:12" ht="20.100000000000001" customHeight="1" thickTop="1" x14ac:dyDescent="0.2">
      <c r="B1459" s="124"/>
      <c r="C1459" s="125" t="s">
        <v>115</v>
      </c>
      <c r="D1459" s="124" t="s">
        <v>102</v>
      </c>
      <c r="E1459" s="126" t="s">
        <v>322</v>
      </c>
      <c r="F1459" s="125" t="s">
        <v>2485</v>
      </c>
      <c r="G1459" s="198">
        <v>1</v>
      </c>
      <c r="H1459" s="125" t="s">
        <v>4297</v>
      </c>
      <c r="I1459" s="130" t="s">
        <v>3549</v>
      </c>
      <c r="J1459" s="258">
        <v>1910</v>
      </c>
      <c r="K1459" s="271"/>
      <c r="L1459" s="281"/>
    </row>
    <row r="1460" spans="2:12" ht="20.100000000000001" customHeight="1" x14ac:dyDescent="0.2">
      <c r="B1460" s="11"/>
      <c r="C1460" s="9" t="s">
        <v>115</v>
      </c>
      <c r="D1460" s="11"/>
      <c r="E1460" s="12" t="str">
        <f>E1459</f>
        <v>SUMBAWA</v>
      </c>
      <c r="F1460" s="9" t="s">
        <v>2477</v>
      </c>
      <c r="G1460" s="28">
        <v>2</v>
      </c>
      <c r="H1460" s="9" t="s">
        <v>4298</v>
      </c>
      <c r="I1460" s="34" t="s">
        <v>3549</v>
      </c>
      <c r="J1460" s="74">
        <v>1364</v>
      </c>
      <c r="K1460" s="17"/>
      <c r="L1460" s="33"/>
    </row>
    <row r="1461" spans="2:12" ht="20.100000000000001" customHeight="1" x14ac:dyDescent="0.2">
      <c r="B1461" s="11"/>
      <c r="C1461" s="9" t="s">
        <v>115</v>
      </c>
      <c r="D1461" s="11"/>
      <c r="E1461" s="12" t="str">
        <f>E1460</f>
        <v>SUMBAWA</v>
      </c>
      <c r="F1461" s="9" t="s">
        <v>2486</v>
      </c>
      <c r="G1461" s="28">
        <v>3</v>
      </c>
      <c r="H1461" s="9" t="s">
        <v>4299</v>
      </c>
      <c r="I1461" s="34" t="s">
        <v>3549</v>
      </c>
      <c r="J1461" s="74">
        <v>2169</v>
      </c>
      <c r="K1461" s="17"/>
      <c r="L1461" s="33"/>
    </row>
    <row r="1462" spans="2:12" ht="20.100000000000001" customHeight="1" thickBot="1" x14ac:dyDescent="0.25">
      <c r="B1462" s="109"/>
      <c r="C1462" s="121" t="s">
        <v>115</v>
      </c>
      <c r="D1462" s="109"/>
      <c r="E1462" s="110" t="str">
        <f>E1461</f>
        <v>SUMBAWA</v>
      </c>
      <c r="F1462" s="121" t="s">
        <v>2487</v>
      </c>
      <c r="G1462" s="200">
        <v>4</v>
      </c>
      <c r="H1462" s="121" t="s">
        <v>2488</v>
      </c>
      <c r="I1462" s="93" t="s">
        <v>3551</v>
      </c>
      <c r="J1462" s="75">
        <v>1052</v>
      </c>
      <c r="K1462" s="47"/>
      <c r="L1462" s="211"/>
    </row>
    <row r="1463" spans="2:12" ht="20.100000000000001" customHeight="1" thickTop="1" x14ac:dyDescent="0.2">
      <c r="B1463" s="124"/>
      <c r="C1463" s="125" t="s">
        <v>115</v>
      </c>
      <c r="D1463" s="124" t="s">
        <v>103</v>
      </c>
      <c r="E1463" s="126" t="s">
        <v>323</v>
      </c>
      <c r="F1463" s="125" t="s">
        <v>2489</v>
      </c>
      <c r="G1463" s="198">
        <v>1</v>
      </c>
      <c r="H1463" s="125" t="s">
        <v>2492</v>
      </c>
      <c r="I1463" s="130" t="s">
        <v>3549</v>
      </c>
      <c r="J1463" s="258">
        <v>1889</v>
      </c>
      <c r="K1463" s="271"/>
      <c r="L1463" s="273"/>
    </row>
    <row r="1464" spans="2:12" ht="20.100000000000001" customHeight="1" x14ac:dyDescent="0.2">
      <c r="B1464" s="11"/>
      <c r="C1464" s="9" t="s">
        <v>115</v>
      </c>
      <c r="D1464" s="11"/>
      <c r="E1464" s="12" t="str">
        <f>E1463</f>
        <v>DOMPU</v>
      </c>
      <c r="F1464" s="9" t="s">
        <v>2490</v>
      </c>
      <c r="G1464" s="28">
        <v>2</v>
      </c>
      <c r="H1464" s="9" t="s">
        <v>2493</v>
      </c>
      <c r="I1464" s="91" t="s">
        <v>3551</v>
      </c>
      <c r="J1464" s="77">
        <v>1536</v>
      </c>
      <c r="K1464" s="44"/>
      <c r="L1464" s="30"/>
    </row>
    <row r="1465" spans="2:12" ht="20.100000000000001" customHeight="1" thickBot="1" x14ac:dyDescent="0.25">
      <c r="B1465" s="109"/>
      <c r="C1465" s="121" t="s">
        <v>115</v>
      </c>
      <c r="D1465" s="109"/>
      <c r="E1465" s="110" t="str">
        <f>E1464</f>
        <v>DOMPU</v>
      </c>
      <c r="F1465" s="121" t="s">
        <v>2491</v>
      </c>
      <c r="G1465" s="200">
        <v>3</v>
      </c>
      <c r="H1465" s="121" t="s">
        <v>2494</v>
      </c>
      <c r="I1465" s="93" t="s">
        <v>3551</v>
      </c>
      <c r="J1465" s="75">
        <v>2087</v>
      </c>
      <c r="K1465" s="208"/>
      <c r="L1465" s="209"/>
    </row>
    <row r="1466" spans="2:12" ht="20.100000000000001" customHeight="1" thickTop="1" x14ac:dyDescent="0.2">
      <c r="B1466" s="124"/>
      <c r="C1466" s="125" t="s">
        <v>115</v>
      </c>
      <c r="D1466" s="124" t="s">
        <v>105</v>
      </c>
      <c r="E1466" s="126" t="s">
        <v>324</v>
      </c>
      <c r="F1466" s="125" t="s">
        <v>2495</v>
      </c>
      <c r="G1466" s="198">
        <v>1</v>
      </c>
      <c r="H1466" s="125" t="s">
        <v>2497</v>
      </c>
      <c r="I1466" s="130" t="s">
        <v>3549</v>
      </c>
      <c r="J1466" s="258">
        <v>1813</v>
      </c>
      <c r="K1466" s="129"/>
      <c r="L1466" s="298"/>
    </row>
    <row r="1467" spans="2:12" ht="20.100000000000001" customHeight="1" thickBot="1" x14ac:dyDescent="0.25">
      <c r="B1467" s="109"/>
      <c r="C1467" s="121" t="s">
        <v>115</v>
      </c>
      <c r="D1467" s="109"/>
      <c r="E1467" s="110" t="str">
        <f>E1466</f>
        <v>BIMA</v>
      </c>
      <c r="F1467" s="121" t="s">
        <v>2496</v>
      </c>
      <c r="G1467" s="200">
        <v>2</v>
      </c>
      <c r="H1467" s="121" t="s">
        <v>1009</v>
      </c>
      <c r="I1467" s="93" t="s">
        <v>3549</v>
      </c>
      <c r="J1467" s="75">
        <v>1583</v>
      </c>
      <c r="K1467" s="20"/>
      <c r="L1467" s="218"/>
    </row>
    <row r="1468" spans="2:12" ht="20.100000000000001" customHeight="1" thickTop="1" x14ac:dyDescent="0.2">
      <c r="B1468" s="124"/>
      <c r="C1468" s="125" t="s">
        <v>115</v>
      </c>
      <c r="D1468" s="124" t="s">
        <v>106</v>
      </c>
      <c r="E1468" s="126" t="s">
        <v>325</v>
      </c>
      <c r="F1468" s="125" t="s">
        <v>2498</v>
      </c>
      <c r="G1468" s="198">
        <v>1</v>
      </c>
      <c r="H1468" s="125" t="s">
        <v>2500</v>
      </c>
      <c r="I1468" s="130" t="s">
        <v>3549</v>
      </c>
      <c r="J1468" s="258">
        <v>2963</v>
      </c>
      <c r="K1468" s="271"/>
      <c r="L1468" s="327"/>
    </row>
    <row r="1469" spans="2:12" ht="20.100000000000001" customHeight="1" thickBot="1" x14ac:dyDescent="0.25">
      <c r="B1469" s="109"/>
      <c r="C1469" s="121" t="s">
        <v>115</v>
      </c>
      <c r="D1469" s="109"/>
      <c r="E1469" s="110" t="str">
        <f>E1468</f>
        <v>SUMBAWA BARAT</v>
      </c>
      <c r="F1469" s="121" t="s">
        <v>2499</v>
      </c>
      <c r="G1469" s="200">
        <v>2</v>
      </c>
      <c r="H1469" s="121" t="s">
        <v>2501</v>
      </c>
      <c r="I1469" s="93" t="s">
        <v>3549</v>
      </c>
      <c r="J1469" s="75">
        <v>2137</v>
      </c>
      <c r="K1469" s="47"/>
      <c r="L1469" s="234"/>
    </row>
    <row r="1470" spans="2:12" ht="20.100000000000001" customHeight="1" thickTop="1" x14ac:dyDescent="0.2">
      <c r="B1470" s="124"/>
      <c r="C1470" s="125" t="s">
        <v>115</v>
      </c>
      <c r="D1470" s="124" t="s">
        <v>107</v>
      </c>
      <c r="E1470" s="126" t="s">
        <v>326</v>
      </c>
      <c r="F1470" s="125" t="s">
        <v>2502</v>
      </c>
      <c r="G1470" s="198">
        <v>1</v>
      </c>
      <c r="H1470" s="125" t="s">
        <v>2507</v>
      </c>
      <c r="I1470" s="130" t="s">
        <v>3549</v>
      </c>
      <c r="J1470" s="258">
        <v>3498</v>
      </c>
      <c r="K1470" s="271"/>
      <c r="L1470" s="327"/>
    </row>
    <row r="1471" spans="2:12" ht="20.100000000000001" customHeight="1" x14ac:dyDescent="0.2">
      <c r="B1471" s="11"/>
      <c r="C1471" s="9" t="s">
        <v>115</v>
      </c>
      <c r="D1471" s="11"/>
      <c r="E1471" s="12" t="str">
        <f>E1470</f>
        <v>LOMBOK UTARA</v>
      </c>
      <c r="F1471" s="9" t="s">
        <v>2502</v>
      </c>
      <c r="G1471" s="28">
        <v>2</v>
      </c>
      <c r="H1471" s="9" t="s">
        <v>4258</v>
      </c>
      <c r="I1471" s="34" t="s">
        <v>3549</v>
      </c>
      <c r="J1471" s="74">
        <v>3354</v>
      </c>
      <c r="K1471" s="17"/>
      <c r="L1471" s="51"/>
    </row>
    <row r="1472" spans="2:12" ht="20.100000000000001" customHeight="1" x14ac:dyDescent="0.2">
      <c r="B1472" s="11"/>
      <c r="C1472" s="9" t="s">
        <v>115</v>
      </c>
      <c r="D1472" s="11"/>
      <c r="E1472" s="12" t="str">
        <f>E1471</f>
        <v>LOMBOK UTARA</v>
      </c>
      <c r="F1472" s="9" t="s">
        <v>2503</v>
      </c>
      <c r="G1472" s="28">
        <v>3</v>
      </c>
      <c r="H1472" s="9" t="s">
        <v>4259</v>
      </c>
      <c r="I1472" s="34" t="s">
        <v>3549</v>
      </c>
      <c r="J1472" s="74">
        <v>2359</v>
      </c>
      <c r="K1472" s="17"/>
      <c r="L1472" s="51"/>
    </row>
    <row r="1473" spans="2:12" ht="20.100000000000001" customHeight="1" x14ac:dyDescent="0.2">
      <c r="B1473" s="11"/>
      <c r="C1473" s="9" t="s">
        <v>115</v>
      </c>
      <c r="D1473" s="11"/>
      <c r="E1473" s="12" t="str">
        <f>E1472</f>
        <v>LOMBOK UTARA</v>
      </c>
      <c r="F1473" s="9" t="s">
        <v>2504</v>
      </c>
      <c r="G1473" s="28">
        <v>4</v>
      </c>
      <c r="H1473" s="9" t="s">
        <v>4262</v>
      </c>
      <c r="I1473" s="34" t="s">
        <v>3549</v>
      </c>
      <c r="J1473" s="77">
        <v>1485</v>
      </c>
      <c r="K1473" s="44"/>
      <c r="L1473" s="51"/>
    </row>
    <row r="1474" spans="2:12" ht="20.100000000000001" customHeight="1" x14ac:dyDescent="0.2">
      <c r="B1474" s="11"/>
      <c r="C1474" s="9" t="s">
        <v>115</v>
      </c>
      <c r="D1474" s="11"/>
      <c r="E1474" s="12" t="str">
        <f>E1473</f>
        <v>LOMBOK UTARA</v>
      </c>
      <c r="F1474" s="9" t="s">
        <v>2505</v>
      </c>
      <c r="G1474" s="28">
        <v>5</v>
      </c>
      <c r="H1474" s="9" t="s">
        <v>4261</v>
      </c>
      <c r="I1474" s="34" t="s">
        <v>3549</v>
      </c>
      <c r="J1474" s="77">
        <v>2272</v>
      </c>
      <c r="K1474" s="44"/>
      <c r="L1474" s="51"/>
    </row>
    <row r="1475" spans="2:12" ht="20.100000000000001" customHeight="1" thickBot="1" x14ac:dyDescent="0.25">
      <c r="B1475" s="109"/>
      <c r="C1475" s="121" t="s">
        <v>115</v>
      </c>
      <c r="D1475" s="109"/>
      <c r="E1475" s="110" t="str">
        <f>E1474</f>
        <v>LOMBOK UTARA</v>
      </c>
      <c r="F1475" s="121" t="s">
        <v>2506</v>
      </c>
      <c r="G1475" s="200">
        <v>6</v>
      </c>
      <c r="H1475" s="121" t="s">
        <v>4260</v>
      </c>
      <c r="I1475" s="92" t="s">
        <v>3551</v>
      </c>
      <c r="J1475" s="76">
        <v>1567</v>
      </c>
      <c r="K1475" s="229"/>
      <c r="L1475" s="234"/>
    </row>
    <row r="1476" spans="2:12" ht="20.100000000000001" customHeight="1" thickTop="1" thickBot="1" x14ac:dyDescent="0.25">
      <c r="B1476" s="137"/>
      <c r="C1476" s="138" t="s">
        <v>115</v>
      </c>
      <c r="D1476" s="137" t="s">
        <v>108</v>
      </c>
      <c r="E1476" s="158" t="s">
        <v>116</v>
      </c>
      <c r="F1476" s="138" t="s">
        <v>2509</v>
      </c>
      <c r="G1476" s="278">
        <v>1</v>
      </c>
      <c r="H1476" s="138" t="s">
        <v>2508</v>
      </c>
      <c r="I1476" s="141" t="s">
        <v>3551</v>
      </c>
      <c r="J1476" s="261">
        <v>2925</v>
      </c>
      <c r="K1476" s="279"/>
      <c r="L1476" s="328"/>
    </row>
    <row r="1477" spans="2:12" ht="20.100000000000001" customHeight="1" thickTop="1" thickBot="1" x14ac:dyDescent="0.25">
      <c r="B1477" s="137"/>
      <c r="C1477" s="138" t="s">
        <v>115</v>
      </c>
      <c r="D1477" s="137" t="s">
        <v>5</v>
      </c>
      <c r="E1477" s="158" t="s">
        <v>117</v>
      </c>
      <c r="F1477" s="139">
        <v>0</v>
      </c>
      <c r="G1477" s="137">
        <v>0</v>
      </c>
      <c r="H1477" s="138" t="s">
        <v>3806</v>
      </c>
      <c r="I1477" s="141"/>
      <c r="J1477" s="261"/>
      <c r="K1477" s="143"/>
      <c r="L1477" s="274"/>
    </row>
    <row r="1478" spans="2:12" ht="20.100000000000001" customHeight="1" thickTop="1" x14ac:dyDescent="0.2">
      <c r="B1478" s="182">
        <v>19</v>
      </c>
      <c r="C1478" s="303" t="s">
        <v>118</v>
      </c>
      <c r="D1478" s="251"/>
      <c r="E1478" s="303" t="s">
        <v>3897</v>
      </c>
      <c r="F1478" s="275" t="s">
        <v>2510</v>
      </c>
      <c r="G1478" s="276">
        <v>1</v>
      </c>
      <c r="H1478" s="184" t="s">
        <v>3685</v>
      </c>
      <c r="I1478" s="191" t="s">
        <v>3549</v>
      </c>
      <c r="J1478" s="254">
        <v>5886</v>
      </c>
      <c r="K1478" s="277"/>
      <c r="L1478" s="329"/>
    </row>
    <row r="1479" spans="2:12" ht="20.100000000000001" customHeight="1" x14ac:dyDescent="0.2">
      <c r="B1479" s="40"/>
      <c r="C1479" s="173" t="s">
        <v>118</v>
      </c>
      <c r="D1479" s="11"/>
      <c r="E1479" s="9" t="str">
        <f t="shared" ref="E1479:E1484" si="79">E1478</f>
        <v>PROV. NUSA TENGGARA TIMUR</v>
      </c>
      <c r="F1479" s="50" t="s">
        <v>2514</v>
      </c>
      <c r="G1479" s="28">
        <v>2</v>
      </c>
      <c r="H1479" s="9" t="s">
        <v>2511</v>
      </c>
      <c r="I1479" s="34" t="s">
        <v>3549</v>
      </c>
      <c r="J1479" s="74">
        <v>8352</v>
      </c>
      <c r="K1479" s="17"/>
      <c r="L1479" s="33"/>
    </row>
    <row r="1480" spans="2:12" ht="20.100000000000001" customHeight="1" x14ac:dyDescent="0.2">
      <c r="B1480" s="40"/>
      <c r="C1480" s="173" t="s">
        <v>118</v>
      </c>
      <c r="D1480" s="11"/>
      <c r="E1480" s="9" t="str">
        <f t="shared" si="79"/>
        <v>PROV. NUSA TENGGARA TIMUR</v>
      </c>
      <c r="F1480" s="50" t="s">
        <v>2515</v>
      </c>
      <c r="G1480" s="28">
        <v>3</v>
      </c>
      <c r="H1480" s="9" t="s">
        <v>2512</v>
      </c>
      <c r="I1480" s="34" t="s">
        <v>3549</v>
      </c>
      <c r="J1480" s="74">
        <v>14132</v>
      </c>
      <c r="K1480" s="17"/>
      <c r="L1480" s="33"/>
    </row>
    <row r="1481" spans="2:12" ht="20.100000000000001" customHeight="1" x14ac:dyDescent="0.2">
      <c r="B1481" s="40"/>
      <c r="C1481" s="173" t="s">
        <v>118</v>
      </c>
      <c r="D1481" s="11"/>
      <c r="E1481" s="9" t="str">
        <f t="shared" si="79"/>
        <v>PROV. NUSA TENGGARA TIMUR</v>
      </c>
      <c r="F1481" s="50" t="s">
        <v>2516</v>
      </c>
      <c r="G1481" s="28">
        <v>4</v>
      </c>
      <c r="H1481" s="9" t="s">
        <v>2513</v>
      </c>
      <c r="I1481" s="34" t="s">
        <v>3549</v>
      </c>
      <c r="J1481" s="74">
        <v>17321</v>
      </c>
      <c r="K1481" s="17"/>
      <c r="L1481" s="33"/>
    </row>
    <row r="1482" spans="2:12" ht="20.100000000000001" customHeight="1" x14ac:dyDescent="0.2">
      <c r="B1482" s="40"/>
      <c r="C1482" s="173" t="s">
        <v>118</v>
      </c>
      <c r="D1482" s="11"/>
      <c r="E1482" s="9" t="str">
        <f t="shared" si="79"/>
        <v>PROV. NUSA TENGGARA TIMUR</v>
      </c>
      <c r="F1482" s="50" t="s">
        <v>2517</v>
      </c>
      <c r="G1482" s="28">
        <v>5</v>
      </c>
      <c r="H1482" s="9" t="s">
        <v>2520</v>
      </c>
      <c r="I1482" s="34" t="s">
        <v>3551</v>
      </c>
      <c r="J1482" s="74">
        <v>15911</v>
      </c>
      <c r="K1482" s="17"/>
      <c r="L1482" s="33"/>
    </row>
    <row r="1483" spans="2:12" ht="20.100000000000001" customHeight="1" x14ac:dyDescent="0.2">
      <c r="B1483" s="40"/>
      <c r="C1483" s="173" t="s">
        <v>118</v>
      </c>
      <c r="D1483" s="11"/>
      <c r="E1483" s="9" t="str">
        <f t="shared" si="79"/>
        <v>PROV. NUSA TENGGARA TIMUR</v>
      </c>
      <c r="F1483" s="50" t="s">
        <v>2518</v>
      </c>
      <c r="G1483" s="28">
        <v>6</v>
      </c>
      <c r="H1483" s="9" t="s">
        <v>2521</v>
      </c>
      <c r="I1483" s="34" t="s">
        <v>3551</v>
      </c>
      <c r="J1483" s="74">
        <v>9860</v>
      </c>
      <c r="K1483" s="17"/>
      <c r="L1483" s="53"/>
    </row>
    <row r="1484" spans="2:12" ht="20.100000000000001" customHeight="1" thickBot="1" x14ac:dyDescent="0.25">
      <c r="B1484" s="120"/>
      <c r="C1484" s="233" t="s">
        <v>118</v>
      </c>
      <c r="D1484" s="109"/>
      <c r="E1484" s="121" t="str">
        <f t="shared" si="79"/>
        <v>PROV. NUSA TENGGARA TIMUR</v>
      </c>
      <c r="F1484" s="210" t="s">
        <v>2519</v>
      </c>
      <c r="G1484" s="200">
        <v>7</v>
      </c>
      <c r="H1484" s="121" t="s">
        <v>2522</v>
      </c>
      <c r="I1484" s="93" t="s">
        <v>3551</v>
      </c>
      <c r="J1484" s="75">
        <v>11890</v>
      </c>
      <c r="K1484" s="47"/>
      <c r="L1484" s="211"/>
    </row>
    <row r="1485" spans="2:12" ht="20.100000000000001" customHeight="1" thickTop="1" x14ac:dyDescent="0.2">
      <c r="B1485" s="124"/>
      <c r="C1485" s="318" t="s">
        <v>118</v>
      </c>
      <c r="D1485" s="124" t="s">
        <v>99</v>
      </c>
      <c r="E1485" s="125" t="s">
        <v>3875</v>
      </c>
      <c r="F1485" s="125" t="s">
        <v>2523</v>
      </c>
      <c r="G1485" s="198">
        <v>1</v>
      </c>
      <c r="H1485" s="125" t="s">
        <v>2527</v>
      </c>
      <c r="I1485" s="130" t="s">
        <v>3549</v>
      </c>
      <c r="J1485" s="258">
        <v>1378</v>
      </c>
      <c r="K1485" s="271"/>
      <c r="L1485" s="130"/>
    </row>
    <row r="1486" spans="2:12" ht="20.100000000000001" customHeight="1" x14ac:dyDescent="0.2">
      <c r="B1486" s="11"/>
      <c r="C1486" s="173" t="s">
        <v>118</v>
      </c>
      <c r="D1486" s="11"/>
      <c r="E1486" s="9" t="str">
        <f>E1485</f>
        <v>KUPANG</v>
      </c>
      <c r="F1486" s="9" t="s">
        <v>2525</v>
      </c>
      <c r="G1486" s="28">
        <v>2</v>
      </c>
      <c r="H1486" s="9" t="s">
        <v>2528</v>
      </c>
      <c r="I1486" s="34" t="s">
        <v>3549</v>
      </c>
      <c r="J1486" s="74">
        <v>1257</v>
      </c>
      <c r="K1486" s="17"/>
      <c r="L1486" s="34"/>
    </row>
    <row r="1487" spans="2:12" ht="20.100000000000001" customHeight="1" thickBot="1" x14ac:dyDescent="0.25">
      <c r="B1487" s="109"/>
      <c r="C1487" s="233" t="s">
        <v>118</v>
      </c>
      <c r="D1487" s="109"/>
      <c r="E1487" s="121" t="str">
        <f>E1486</f>
        <v>KUPANG</v>
      </c>
      <c r="F1487" s="121" t="s">
        <v>2526</v>
      </c>
      <c r="G1487" s="200">
        <v>3</v>
      </c>
      <c r="H1487" s="121" t="s">
        <v>2529</v>
      </c>
      <c r="I1487" s="93" t="s">
        <v>3549</v>
      </c>
      <c r="J1487" s="75">
        <v>1483</v>
      </c>
      <c r="K1487" s="47"/>
      <c r="L1487" s="93"/>
    </row>
    <row r="1488" spans="2:12" ht="20.100000000000001" customHeight="1" thickTop="1" x14ac:dyDescent="0.2">
      <c r="B1488" s="124"/>
      <c r="C1488" s="318" t="s">
        <v>118</v>
      </c>
      <c r="D1488" s="124" t="s">
        <v>100</v>
      </c>
      <c r="E1488" s="125" t="s">
        <v>3876</v>
      </c>
      <c r="F1488" s="125" t="s">
        <v>2530</v>
      </c>
      <c r="G1488" s="198">
        <v>1</v>
      </c>
      <c r="H1488" s="125" t="s">
        <v>4234</v>
      </c>
      <c r="I1488" s="130" t="s">
        <v>3549</v>
      </c>
      <c r="J1488" s="258">
        <v>2071</v>
      </c>
      <c r="K1488" s="271"/>
      <c r="L1488" s="281"/>
    </row>
    <row r="1489" spans="2:12" ht="20.100000000000001" customHeight="1" x14ac:dyDescent="0.2">
      <c r="B1489" s="11"/>
      <c r="C1489" s="173" t="s">
        <v>118</v>
      </c>
      <c r="D1489" s="11"/>
      <c r="E1489" s="9" t="str">
        <f>E1488</f>
        <v>TIMOR TENGAH SELATAN</v>
      </c>
      <c r="F1489" s="9" t="s">
        <v>2524</v>
      </c>
      <c r="G1489" s="28">
        <v>2</v>
      </c>
      <c r="H1489" s="9" t="s">
        <v>4235</v>
      </c>
      <c r="I1489" s="34" t="s">
        <v>3549</v>
      </c>
      <c r="J1489" s="74">
        <v>1779</v>
      </c>
      <c r="K1489" s="17"/>
      <c r="L1489" s="33"/>
    </row>
    <row r="1490" spans="2:12" ht="20.100000000000001" customHeight="1" x14ac:dyDescent="0.2">
      <c r="B1490" s="11"/>
      <c r="C1490" s="173" t="s">
        <v>118</v>
      </c>
      <c r="D1490" s="11"/>
      <c r="E1490" s="9" t="str">
        <f>E1489</f>
        <v>TIMOR TENGAH SELATAN</v>
      </c>
      <c r="F1490" s="9" t="s">
        <v>2531</v>
      </c>
      <c r="G1490" s="28">
        <v>3</v>
      </c>
      <c r="H1490" s="9" t="s">
        <v>4236</v>
      </c>
      <c r="I1490" s="34" t="s">
        <v>3549</v>
      </c>
      <c r="J1490" s="74">
        <v>1109</v>
      </c>
      <c r="K1490" s="17"/>
      <c r="L1490" s="34"/>
    </row>
    <row r="1491" spans="2:12" ht="20.100000000000001" customHeight="1" x14ac:dyDescent="0.2">
      <c r="B1491" s="11"/>
      <c r="C1491" s="173" t="s">
        <v>118</v>
      </c>
      <c r="D1491" s="11"/>
      <c r="E1491" s="9" t="str">
        <f>E1490</f>
        <v>TIMOR TENGAH SELATAN</v>
      </c>
      <c r="F1491" s="9" t="s">
        <v>2532</v>
      </c>
      <c r="G1491" s="28">
        <v>4</v>
      </c>
      <c r="H1491" s="9" t="s">
        <v>2534</v>
      </c>
      <c r="I1491" s="34" t="s">
        <v>3549</v>
      </c>
      <c r="J1491" s="74">
        <v>1189</v>
      </c>
      <c r="K1491" s="17"/>
      <c r="L1491" s="33"/>
    </row>
    <row r="1492" spans="2:12" ht="20.100000000000001" customHeight="1" thickBot="1" x14ac:dyDescent="0.25">
      <c r="B1492" s="109"/>
      <c r="C1492" s="233" t="s">
        <v>118</v>
      </c>
      <c r="D1492" s="109"/>
      <c r="E1492" s="121" t="str">
        <f>E1491</f>
        <v>TIMOR TENGAH SELATAN</v>
      </c>
      <c r="F1492" s="121" t="s">
        <v>2533</v>
      </c>
      <c r="G1492" s="200">
        <v>5</v>
      </c>
      <c r="H1492" s="121" t="s">
        <v>4237</v>
      </c>
      <c r="I1492" s="93" t="s">
        <v>3549</v>
      </c>
      <c r="J1492" s="75">
        <v>1455</v>
      </c>
      <c r="K1492" s="47"/>
      <c r="L1492" s="211"/>
    </row>
    <row r="1493" spans="2:12" ht="20.100000000000001" customHeight="1" thickTop="1" x14ac:dyDescent="0.2">
      <c r="B1493" s="124"/>
      <c r="C1493" s="318" t="s">
        <v>118</v>
      </c>
      <c r="D1493" s="124" t="s">
        <v>101</v>
      </c>
      <c r="E1493" s="125" t="s">
        <v>3877</v>
      </c>
      <c r="F1493" s="125" t="s">
        <v>2535</v>
      </c>
      <c r="G1493" s="198">
        <v>1</v>
      </c>
      <c r="H1493" s="125" t="s">
        <v>2539</v>
      </c>
      <c r="I1493" s="130" t="s">
        <v>3549</v>
      </c>
      <c r="J1493" s="258">
        <v>815</v>
      </c>
      <c r="K1493" s="271"/>
      <c r="L1493" s="130"/>
    </row>
    <row r="1494" spans="2:12" ht="20.100000000000001" customHeight="1" x14ac:dyDescent="0.2">
      <c r="B1494" s="11"/>
      <c r="C1494" s="173" t="s">
        <v>118</v>
      </c>
      <c r="D1494" s="11"/>
      <c r="E1494" s="9" t="str">
        <f>E1493</f>
        <v>TIMOR TENGAH UTARA</v>
      </c>
      <c r="F1494" s="9" t="s">
        <v>2536</v>
      </c>
      <c r="G1494" s="28">
        <v>2</v>
      </c>
      <c r="H1494" s="9" t="s">
        <v>2540</v>
      </c>
      <c r="I1494" s="34" t="s">
        <v>3549</v>
      </c>
      <c r="J1494" s="74">
        <v>1287</v>
      </c>
      <c r="K1494" s="17"/>
      <c r="L1494" s="34"/>
    </row>
    <row r="1495" spans="2:12" ht="20.100000000000001" customHeight="1" x14ac:dyDescent="0.2">
      <c r="B1495" s="11"/>
      <c r="C1495" s="173" t="s">
        <v>118</v>
      </c>
      <c r="D1495" s="11"/>
      <c r="E1495" s="9" t="str">
        <f>E1494</f>
        <v>TIMOR TENGAH UTARA</v>
      </c>
      <c r="F1495" s="9" t="s">
        <v>2537</v>
      </c>
      <c r="G1495" s="28">
        <v>3</v>
      </c>
      <c r="H1495" s="9" t="s">
        <v>2541</v>
      </c>
      <c r="I1495" s="34" t="s">
        <v>3549</v>
      </c>
      <c r="J1495" s="74">
        <v>1508</v>
      </c>
      <c r="K1495" s="17"/>
      <c r="L1495" s="34"/>
    </row>
    <row r="1496" spans="2:12" ht="20.100000000000001" customHeight="1" thickBot="1" x14ac:dyDescent="0.25">
      <c r="B1496" s="109"/>
      <c r="C1496" s="233" t="s">
        <v>118</v>
      </c>
      <c r="D1496" s="109"/>
      <c r="E1496" s="121" t="str">
        <f>E1495</f>
        <v>TIMOR TENGAH UTARA</v>
      </c>
      <c r="F1496" s="121" t="s">
        <v>2538</v>
      </c>
      <c r="G1496" s="200">
        <v>4</v>
      </c>
      <c r="H1496" s="121" t="s">
        <v>2542</v>
      </c>
      <c r="I1496" s="93" t="s">
        <v>3549</v>
      </c>
      <c r="J1496" s="75">
        <v>1734</v>
      </c>
      <c r="K1496" s="47"/>
      <c r="L1496" s="93"/>
    </row>
    <row r="1497" spans="2:12" ht="20.100000000000001" customHeight="1" thickTop="1" x14ac:dyDescent="0.2">
      <c r="B1497" s="124"/>
      <c r="C1497" s="318" t="s">
        <v>118</v>
      </c>
      <c r="D1497" s="124" t="s">
        <v>102</v>
      </c>
      <c r="E1497" s="125" t="s">
        <v>3878</v>
      </c>
      <c r="F1497" s="125" t="s">
        <v>2543</v>
      </c>
      <c r="G1497" s="198">
        <v>1</v>
      </c>
      <c r="H1497" s="125" t="s">
        <v>2546</v>
      </c>
      <c r="I1497" s="130" t="s">
        <v>3549</v>
      </c>
      <c r="J1497" s="258">
        <v>551</v>
      </c>
      <c r="K1497" s="271"/>
      <c r="L1497" s="281"/>
    </row>
    <row r="1498" spans="2:12" ht="20.100000000000001" customHeight="1" thickBot="1" x14ac:dyDescent="0.25">
      <c r="B1498" s="109"/>
      <c r="C1498" s="233" t="s">
        <v>118</v>
      </c>
      <c r="D1498" s="109"/>
      <c r="E1498" s="121" t="str">
        <f>E1497</f>
        <v>BELU</v>
      </c>
      <c r="F1498" s="121" t="s">
        <v>2544</v>
      </c>
      <c r="G1498" s="200">
        <v>2</v>
      </c>
      <c r="H1498" s="121" t="s">
        <v>2547</v>
      </c>
      <c r="I1498" s="93" t="s">
        <v>3549</v>
      </c>
      <c r="J1498" s="75">
        <v>1312</v>
      </c>
      <c r="K1498" s="47"/>
      <c r="L1498" s="211"/>
    </row>
    <row r="1499" spans="2:12" ht="20.100000000000001" customHeight="1" thickTop="1" x14ac:dyDescent="0.2">
      <c r="B1499" s="124"/>
      <c r="C1499" s="318" t="s">
        <v>118</v>
      </c>
      <c r="D1499" s="124" t="s">
        <v>103</v>
      </c>
      <c r="E1499" s="125" t="s">
        <v>3879</v>
      </c>
      <c r="F1499" s="125" t="s">
        <v>2545</v>
      </c>
      <c r="G1499" s="198">
        <v>1</v>
      </c>
      <c r="H1499" s="125" t="s">
        <v>4238</v>
      </c>
      <c r="I1499" s="130" t="s">
        <v>3549</v>
      </c>
      <c r="J1499" s="258">
        <v>684</v>
      </c>
      <c r="K1499" s="271"/>
      <c r="L1499" s="130"/>
    </row>
    <row r="1500" spans="2:12" ht="20.100000000000001" customHeight="1" x14ac:dyDescent="0.2">
      <c r="B1500" s="11"/>
      <c r="C1500" s="173" t="s">
        <v>118</v>
      </c>
      <c r="D1500" s="11"/>
      <c r="E1500" s="9" t="str">
        <f>E1499</f>
        <v>ALOR</v>
      </c>
      <c r="F1500" s="9" t="s">
        <v>2548</v>
      </c>
      <c r="G1500" s="28">
        <v>2</v>
      </c>
      <c r="H1500" s="9" t="s">
        <v>3711</v>
      </c>
      <c r="I1500" s="34" t="s">
        <v>3549</v>
      </c>
      <c r="J1500" s="74">
        <v>1287</v>
      </c>
      <c r="K1500" s="17"/>
      <c r="L1500" s="34"/>
    </row>
    <row r="1501" spans="2:12" ht="20.100000000000001" customHeight="1" x14ac:dyDescent="0.2">
      <c r="B1501" s="11"/>
      <c r="C1501" s="173" t="s">
        <v>118</v>
      </c>
      <c r="D1501" s="11"/>
      <c r="E1501" s="9" t="str">
        <f>E1500</f>
        <v>ALOR</v>
      </c>
      <c r="F1501" s="9" t="s">
        <v>2549</v>
      </c>
      <c r="G1501" s="28">
        <v>3</v>
      </c>
      <c r="H1501" s="9" t="s">
        <v>2551</v>
      </c>
      <c r="I1501" s="34" t="s">
        <v>3549</v>
      </c>
      <c r="J1501" s="74">
        <v>566</v>
      </c>
      <c r="K1501" s="17"/>
      <c r="L1501" s="34"/>
    </row>
    <row r="1502" spans="2:12" ht="20.100000000000001" customHeight="1" thickBot="1" x14ac:dyDescent="0.25">
      <c r="B1502" s="109"/>
      <c r="C1502" s="233" t="s">
        <v>118</v>
      </c>
      <c r="D1502" s="109"/>
      <c r="E1502" s="121" t="str">
        <f>E1501</f>
        <v>ALOR</v>
      </c>
      <c r="F1502" s="121" t="s">
        <v>2550</v>
      </c>
      <c r="G1502" s="200">
        <v>4</v>
      </c>
      <c r="H1502" s="121" t="s">
        <v>4239</v>
      </c>
      <c r="I1502" s="93" t="s">
        <v>3549</v>
      </c>
      <c r="J1502" s="75">
        <v>1274</v>
      </c>
      <c r="K1502" s="47"/>
      <c r="L1502" s="93"/>
    </row>
    <row r="1503" spans="2:12" ht="20.100000000000001" customHeight="1" thickTop="1" x14ac:dyDescent="0.2">
      <c r="B1503" s="124"/>
      <c r="C1503" s="318" t="s">
        <v>118</v>
      </c>
      <c r="D1503" s="124" t="s">
        <v>105</v>
      </c>
      <c r="E1503" s="125" t="s">
        <v>3880</v>
      </c>
      <c r="F1503" s="125" t="s">
        <v>2552</v>
      </c>
      <c r="G1503" s="198">
        <v>1</v>
      </c>
      <c r="H1503" s="125" t="s">
        <v>4240</v>
      </c>
      <c r="I1503" s="130" t="s">
        <v>3549</v>
      </c>
      <c r="J1503" s="258">
        <v>1210</v>
      </c>
      <c r="K1503" s="271"/>
      <c r="L1503" s="281"/>
    </row>
    <row r="1504" spans="2:12" ht="20.100000000000001" customHeight="1" x14ac:dyDescent="0.2">
      <c r="B1504" s="11"/>
      <c r="C1504" s="173" t="s">
        <v>118</v>
      </c>
      <c r="D1504" s="11"/>
      <c r="E1504" s="9" t="str">
        <f>E1503</f>
        <v>FLORES TIMUR</v>
      </c>
      <c r="F1504" s="9" t="s">
        <v>2554</v>
      </c>
      <c r="G1504" s="28">
        <v>2</v>
      </c>
      <c r="H1504" s="9" t="s">
        <v>4241</v>
      </c>
      <c r="I1504" s="34" t="s">
        <v>3549</v>
      </c>
      <c r="J1504" s="74">
        <v>1345</v>
      </c>
      <c r="K1504" s="17"/>
      <c r="L1504" s="33"/>
    </row>
    <row r="1505" spans="2:12" ht="20.100000000000001" customHeight="1" x14ac:dyDescent="0.2">
      <c r="B1505" s="11"/>
      <c r="C1505" s="173" t="s">
        <v>118</v>
      </c>
      <c r="D1505" s="11"/>
      <c r="E1505" s="9" t="str">
        <f>E1504</f>
        <v>FLORES TIMUR</v>
      </c>
      <c r="F1505" s="9" t="s">
        <v>2555</v>
      </c>
      <c r="G1505" s="28">
        <v>3</v>
      </c>
      <c r="H1505" s="9" t="s">
        <v>4242</v>
      </c>
      <c r="I1505" s="34" t="s">
        <v>3549</v>
      </c>
      <c r="J1505" s="74">
        <v>2145</v>
      </c>
      <c r="K1505" s="17"/>
      <c r="L1505" s="33"/>
    </row>
    <row r="1506" spans="2:12" ht="20.100000000000001" customHeight="1" thickBot="1" x14ac:dyDescent="0.25">
      <c r="B1506" s="109"/>
      <c r="C1506" s="233" t="s">
        <v>118</v>
      </c>
      <c r="D1506" s="109"/>
      <c r="E1506" s="121" t="str">
        <f>E1505</f>
        <v>FLORES TIMUR</v>
      </c>
      <c r="F1506" s="121" t="s">
        <v>2556</v>
      </c>
      <c r="G1506" s="200">
        <v>4</v>
      </c>
      <c r="H1506" s="121" t="s">
        <v>2557</v>
      </c>
      <c r="I1506" s="93" t="s">
        <v>3549</v>
      </c>
      <c r="J1506" s="75">
        <v>2046</v>
      </c>
      <c r="K1506" s="47"/>
      <c r="L1506" s="211"/>
    </row>
    <row r="1507" spans="2:12" ht="20.100000000000001" customHeight="1" thickTop="1" x14ac:dyDescent="0.2">
      <c r="B1507" s="124"/>
      <c r="C1507" s="318" t="s">
        <v>118</v>
      </c>
      <c r="D1507" s="124" t="s">
        <v>106</v>
      </c>
      <c r="E1507" s="125" t="s">
        <v>3881</v>
      </c>
      <c r="F1507" s="125" t="s">
        <v>2558</v>
      </c>
      <c r="G1507" s="198">
        <v>1</v>
      </c>
      <c r="H1507" s="125" t="s">
        <v>2561</v>
      </c>
      <c r="I1507" s="130" t="s">
        <v>3549</v>
      </c>
      <c r="J1507" s="258">
        <v>1516</v>
      </c>
      <c r="K1507" s="271"/>
      <c r="L1507" s="130"/>
    </row>
    <row r="1508" spans="2:12" ht="20.100000000000001" customHeight="1" x14ac:dyDescent="0.2">
      <c r="B1508" s="11"/>
      <c r="C1508" s="173" t="s">
        <v>118</v>
      </c>
      <c r="D1508" s="11"/>
      <c r="E1508" s="9" t="str">
        <f>E1507</f>
        <v>SIKKA</v>
      </c>
      <c r="F1508" s="9" t="s">
        <v>2559</v>
      </c>
      <c r="G1508" s="28">
        <v>2</v>
      </c>
      <c r="H1508" s="9" t="s">
        <v>2562</v>
      </c>
      <c r="I1508" s="34" t="s">
        <v>3549</v>
      </c>
      <c r="J1508" s="74">
        <v>2004</v>
      </c>
      <c r="K1508" s="17"/>
      <c r="L1508" s="34"/>
    </row>
    <row r="1509" spans="2:12" ht="20.100000000000001" customHeight="1" x14ac:dyDescent="0.2">
      <c r="B1509" s="11"/>
      <c r="C1509" s="173" t="s">
        <v>118</v>
      </c>
      <c r="D1509" s="11"/>
      <c r="E1509" s="9" t="str">
        <f>E1508</f>
        <v>SIKKA</v>
      </c>
      <c r="F1509" s="9" t="s">
        <v>2553</v>
      </c>
      <c r="G1509" s="28">
        <v>3</v>
      </c>
      <c r="H1509" s="9" t="s">
        <v>2563</v>
      </c>
      <c r="I1509" s="34" t="s">
        <v>3549</v>
      </c>
      <c r="J1509" s="74">
        <v>1167</v>
      </c>
      <c r="K1509" s="17"/>
      <c r="L1509" s="34"/>
    </row>
    <row r="1510" spans="2:12" ht="20.100000000000001" customHeight="1" thickBot="1" x14ac:dyDescent="0.25">
      <c r="B1510" s="109"/>
      <c r="C1510" s="233" t="s">
        <v>118</v>
      </c>
      <c r="D1510" s="109"/>
      <c r="E1510" s="121" t="str">
        <f>E1509</f>
        <v>SIKKA</v>
      </c>
      <c r="F1510" s="121" t="s">
        <v>2560</v>
      </c>
      <c r="G1510" s="200">
        <v>4</v>
      </c>
      <c r="H1510" s="121" t="s">
        <v>2564</v>
      </c>
      <c r="I1510" s="93" t="s">
        <v>3549</v>
      </c>
      <c r="J1510" s="75">
        <v>906</v>
      </c>
      <c r="K1510" s="47"/>
      <c r="L1510" s="93"/>
    </row>
    <row r="1511" spans="2:12" ht="20.100000000000001" customHeight="1" thickTop="1" x14ac:dyDescent="0.2">
      <c r="B1511" s="124"/>
      <c r="C1511" s="318" t="s">
        <v>118</v>
      </c>
      <c r="D1511" s="124" t="s">
        <v>107</v>
      </c>
      <c r="E1511" s="125" t="s">
        <v>3882</v>
      </c>
      <c r="F1511" s="125" t="s">
        <v>2565</v>
      </c>
      <c r="G1511" s="198">
        <v>1</v>
      </c>
      <c r="H1511" s="125" t="s">
        <v>2569</v>
      </c>
      <c r="I1511" s="130" t="s">
        <v>3549</v>
      </c>
      <c r="J1511" s="258">
        <v>1532</v>
      </c>
      <c r="K1511" s="271"/>
      <c r="L1511" s="281"/>
    </row>
    <row r="1512" spans="2:12" ht="20.100000000000001" customHeight="1" x14ac:dyDescent="0.2">
      <c r="B1512" s="11"/>
      <c r="C1512" s="173" t="s">
        <v>118</v>
      </c>
      <c r="D1512" s="11"/>
      <c r="E1512" s="9" t="str">
        <f>E1511</f>
        <v>ENDE</v>
      </c>
      <c r="F1512" s="9" t="s">
        <v>2567</v>
      </c>
      <c r="G1512" s="28">
        <v>2</v>
      </c>
      <c r="H1512" s="9" t="s">
        <v>2570</v>
      </c>
      <c r="I1512" s="34" t="s">
        <v>3549</v>
      </c>
      <c r="J1512" s="74">
        <v>764</v>
      </c>
      <c r="K1512" s="17"/>
      <c r="L1512" s="33"/>
    </row>
    <row r="1513" spans="2:12" ht="20.100000000000001" customHeight="1" thickBot="1" x14ac:dyDescent="0.25">
      <c r="B1513" s="109"/>
      <c r="C1513" s="233" t="s">
        <v>118</v>
      </c>
      <c r="D1513" s="109"/>
      <c r="E1513" s="121" t="str">
        <f>E1512</f>
        <v>ENDE</v>
      </c>
      <c r="F1513" s="121" t="s">
        <v>2568</v>
      </c>
      <c r="G1513" s="200">
        <v>3</v>
      </c>
      <c r="H1513" s="121" t="s">
        <v>4300</v>
      </c>
      <c r="I1513" s="93" t="s">
        <v>3549</v>
      </c>
      <c r="J1513" s="75">
        <v>1302</v>
      </c>
      <c r="K1513" s="47"/>
      <c r="L1513" s="211"/>
    </row>
    <row r="1514" spans="2:12" ht="20.100000000000001" customHeight="1" thickTop="1" x14ac:dyDescent="0.2">
      <c r="B1514" s="124"/>
      <c r="C1514" s="318" t="s">
        <v>118</v>
      </c>
      <c r="D1514" s="124" t="s">
        <v>108</v>
      </c>
      <c r="E1514" s="125" t="s">
        <v>3883</v>
      </c>
      <c r="F1514" s="125" t="s">
        <v>2571</v>
      </c>
      <c r="G1514" s="198">
        <v>1</v>
      </c>
      <c r="H1514" s="125" t="s">
        <v>4349</v>
      </c>
      <c r="I1514" s="130" t="s">
        <v>3549</v>
      </c>
      <c r="J1514" s="258">
        <v>1371</v>
      </c>
      <c r="K1514" s="271"/>
      <c r="L1514" s="130"/>
    </row>
    <row r="1515" spans="2:12" ht="20.100000000000001" customHeight="1" x14ac:dyDescent="0.2">
      <c r="B1515" s="11"/>
      <c r="C1515" s="173" t="s">
        <v>118</v>
      </c>
      <c r="D1515" s="11"/>
      <c r="E1515" s="9" t="str">
        <f>E1514</f>
        <v>NGADA</v>
      </c>
      <c r="F1515" s="9" t="s">
        <v>2566</v>
      </c>
      <c r="G1515" s="28">
        <v>2</v>
      </c>
      <c r="H1515" s="9" t="s">
        <v>2573</v>
      </c>
      <c r="I1515" s="34" t="s">
        <v>3549</v>
      </c>
      <c r="J1515" s="74">
        <v>1089</v>
      </c>
      <c r="K1515" s="17"/>
      <c r="L1515" s="33"/>
    </row>
    <row r="1516" spans="2:12" ht="20.100000000000001" customHeight="1" thickBot="1" x14ac:dyDescent="0.25">
      <c r="B1516" s="109"/>
      <c r="C1516" s="233" t="s">
        <v>118</v>
      </c>
      <c r="D1516" s="109"/>
      <c r="E1516" s="121" t="str">
        <f>E1515</f>
        <v>NGADA</v>
      </c>
      <c r="F1516" s="121" t="s">
        <v>2572</v>
      </c>
      <c r="G1516" s="200">
        <v>3</v>
      </c>
      <c r="H1516" s="121" t="s">
        <v>2574</v>
      </c>
      <c r="I1516" s="93" t="s">
        <v>3549</v>
      </c>
      <c r="J1516" s="75">
        <v>956</v>
      </c>
      <c r="K1516" s="47"/>
      <c r="L1516" s="211"/>
    </row>
    <row r="1517" spans="2:12" ht="20.100000000000001" customHeight="1" thickTop="1" x14ac:dyDescent="0.2">
      <c r="B1517" s="124"/>
      <c r="C1517" s="318" t="s">
        <v>118</v>
      </c>
      <c r="D1517" s="124" t="s">
        <v>5</v>
      </c>
      <c r="E1517" s="125" t="s">
        <v>3884</v>
      </c>
      <c r="F1517" s="125" t="s">
        <v>2576</v>
      </c>
      <c r="G1517" s="198">
        <v>1</v>
      </c>
      <c r="H1517" s="125" t="s">
        <v>2575</v>
      </c>
      <c r="I1517" s="130" t="s">
        <v>3549</v>
      </c>
      <c r="J1517" s="258">
        <v>1873</v>
      </c>
      <c r="K1517" s="129"/>
      <c r="L1517" s="130"/>
    </row>
    <row r="1518" spans="2:12" ht="20.100000000000001" customHeight="1" x14ac:dyDescent="0.2">
      <c r="B1518" s="11"/>
      <c r="C1518" s="173" t="s">
        <v>118</v>
      </c>
      <c r="D1518" s="11"/>
      <c r="E1518" s="9" t="str">
        <f>E1517</f>
        <v>MANGGARAI</v>
      </c>
      <c r="F1518" s="9" t="s">
        <v>2577</v>
      </c>
      <c r="G1518" s="28">
        <v>2</v>
      </c>
      <c r="H1518" s="9" t="s">
        <v>2580</v>
      </c>
      <c r="I1518" s="34" t="s">
        <v>3549</v>
      </c>
      <c r="J1518" s="74">
        <v>1707</v>
      </c>
      <c r="K1518" s="17"/>
      <c r="L1518" s="34"/>
    </row>
    <row r="1519" spans="2:12" ht="20.100000000000001" customHeight="1" x14ac:dyDescent="0.2">
      <c r="B1519" s="11"/>
      <c r="C1519" s="173" t="s">
        <v>118</v>
      </c>
      <c r="D1519" s="11"/>
      <c r="E1519" s="9" t="str">
        <f>E1518</f>
        <v>MANGGARAI</v>
      </c>
      <c r="F1519" s="9" t="s">
        <v>2578</v>
      </c>
      <c r="G1519" s="28">
        <v>3</v>
      </c>
      <c r="H1519" s="9" t="s">
        <v>3614</v>
      </c>
      <c r="I1519" s="34" t="s">
        <v>3549</v>
      </c>
      <c r="J1519" s="74">
        <v>1960</v>
      </c>
      <c r="K1519" s="17"/>
      <c r="L1519" s="34"/>
    </row>
    <row r="1520" spans="2:12" ht="20.100000000000001" customHeight="1" thickBot="1" x14ac:dyDescent="0.25">
      <c r="B1520" s="109"/>
      <c r="C1520" s="233" t="s">
        <v>118</v>
      </c>
      <c r="D1520" s="109"/>
      <c r="E1520" s="121" t="str">
        <f>E1519</f>
        <v>MANGGARAI</v>
      </c>
      <c r="F1520" s="121" t="s">
        <v>2579</v>
      </c>
      <c r="G1520" s="200">
        <v>4</v>
      </c>
      <c r="H1520" s="121" t="s">
        <v>2581</v>
      </c>
      <c r="I1520" s="93" t="s">
        <v>3549</v>
      </c>
      <c r="J1520" s="75">
        <v>2057</v>
      </c>
      <c r="K1520" s="47"/>
      <c r="L1520" s="93"/>
    </row>
    <row r="1521" spans="2:12" ht="20.100000000000001" customHeight="1" thickTop="1" x14ac:dyDescent="0.2">
      <c r="B1521" s="124"/>
      <c r="C1521" s="318" t="s">
        <v>118</v>
      </c>
      <c r="D1521" s="124" t="s">
        <v>6</v>
      </c>
      <c r="E1521" s="125" t="s">
        <v>3885</v>
      </c>
      <c r="F1521" s="125" t="s">
        <v>2582</v>
      </c>
      <c r="G1521" s="198">
        <v>1</v>
      </c>
      <c r="H1521" s="125" t="s">
        <v>2583</v>
      </c>
      <c r="I1521" s="130" t="s">
        <v>3549</v>
      </c>
      <c r="J1521" s="258">
        <v>1149</v>
      </c>
      <c r="K1521" s="271"/>
      <c r="L1521" s="130"/>
    </row>
    <row r="1522" spans="2:12" ht="20.100000000000001" customHeight="1" x14ac:dyDescent="0.2">
      <c r="B1522" s="11"/>
      <c r="C1522" s="173" t="s">
        <v>118</v>
      </c>
      <c r="D1522" s="11"/>
      <c r="E1522" s="9" t="str">
        <f>E1521</f>
        <v>SUMBA TIMUR</v>
      </c>
      <c r="F1522" s="9" t="s">
        <v>2584</v>
      </c>
      <c r="G1522" s="28">
        <v>2</v>
      </c>
      <c r="H1522" s="9" t="s">
        <v>3712</v>
      </c>
      <c r="I1522" s="34" t="s">
        <v>3549</v>
      </c>
      <c r="J1522" s="74">
        <v>1312</v>
      </c>
      <c r="K1522" s="17"/>
      <c r="L1522" s="34"/>
    </row>
    <row r="1523" spans="2:12" ht="20.100000000000001" customHeight="1" x14ac:dyDescent="0.2">
      <c r="B1523" s="11"/>
      <c r="C1523" s="173" t="s">
        <v>118</v>
      </c>
      <c r="D1523" s="11"/>
      <c r="E1523" s="9" t="str">
        <f>E1522</f>
        <v>SUMBA TIMUR</v>
      </c>
      <c r="F1523" s="9" t="s">
        <v>2585</v>
      </c>
      <c r="G1523" s="28">
        <v>3</v>
      </c>
      <c r="H1523" s="9" t="s">
        <v>3713</v>
      </c>
      <c r="I1523" s="34" t="s">
        <v>3549</v>
      </c>
      <c r="J1523" s="74">
        <v>919</v>
      </c>
      <c r="K1523" s="17"/>
      <c r="L1523" s="34"/>
    </row>
    <row r="1524" spans="2:12" ht="20.100000000000001" customHeight="1" thickBot="1" x14ac:dyDescent="0.25">
      <c r="B1524" s="109"/>
      <c r="C1524" s="233" t="s">
        <v>118</v>
      </c>
      <c r="D1524" s="109"/>
      <c r="E1524" s="121" t="str">
        <f>E1523</f>
        <v>SUMBA TIMUR</v>
      </c>
      <c r="F1524" s="121" t="s">
        <v>2586</v>
      </c>
      <c r="G1524" s="200">
        <v>4</v>
      </c>
      <c r="H1524" s="121" t="s">
        <v>3714</v>
      </c>
      <c r="I1524" s="93" t="s">
        <v>3549</v>
      </c>
      <c r="J1524" s="75">
        <v>816</v>
      </c>
      <c r="K1524" s="47"/>
      <c r="L1524" s="93"/>
    </row>
    <row r="1525" spans="2:12" ht="20.100000000000001" customHeight="1" thickTop="1" x14ac:dyDescent="0.2">
      <c r="B1525" s="124"/>
      <c r="C1525" s="318" t="s">
        <v>118</v>
      </c>
      <c r="D1525" s="124" t="s">
        <v>7</v>
      </c>
      <c r="E1525" s="125" t="s">
        <v>3886</v>
      </c>
      <c r="F1525" s="125" t="s">
        <v>2587</v>
      </c>
      <c r="G1525" s="198">
        <v>1</v>
      </c>
      <c r="H1525" s="125" t="s">
        <v>2589</v>
      </c>
      <c r="I1525" s="130" t="s">
        <v>3549</v>
      </c>
      <c r="J1525" s="258">
        <v>451</v>
      </c>
      <c r="K1525" s="271"/>
      <c r="L1525" s="281"/>
    </row>
    <row r="1526" spans="2:12" ht="20.100000000000001" customHeight="1" thickBot="1" x14ac:dyDescent="0.25">
      <c r="B1526" s="109"/>
      <c r="C1526" s="233" t="s">
        <v>118</v>
      </c>
      <c r="D1526" s="109"/>
      <c r="E1526" s="121" t="str">
        <f>E1525</f>
        <v>SUMBA BARAT</v>
      </c>
      <c r="F1526" s="121" t="s">
        <v>2588</v>
      </c>
      <c r="G1526" s="200">
        <v>2</v>
      </c>
      <c r="H1526" s="121" t="s">
        <v>2590</v>
      </c>
      <c r="I1526" s="93" t="s">
        <v>3549</v>
      </c>
      <c r="J1526" s="75">
        <v>602</v>
      </c>
      <c r="K1526" s="47"/>
      <c r="L1526" s="211"/>
    </row>
    <row r="1527" spans="2:12" ht="20.100000000000001" customHeight="1" thickTop="1" x14ac:dyDescent="0.2">
      <c r="B1527" s="124"/>
      <c r="C1527" s="318" t="s">
        <v>118</v>
      </c>
      <c r="D1527" s="124" t="s">
        <v>8</v>
      </c>
      <c r="E1527" s="125" t="s">
        <v>3887</v>
      </c>
      <c r="F1527" s="125" t="s">
        <v>2591</v>
      </c>
      <c r="G1527" s="198">
        <v>1</v>
      </c>
      <c r="H1527" s="125" t="s">
        <v>2594</v>
      </c>
      <c r="I1527" s="130" t="s">
        <v>3549</v>
      </c>
      <c r="J1527" s="258">
        <v>659</v>
      </c>
      <c r="K1527" s="271"/>
      <c r="L1527" s="281"/>
    </row>
    <row r="1528" spans="2:12" ht="20.100000000000001" customHeight="1" x14ac:dyDescent="0.2">
      <c r="B1528" s="11"/>
      <c r="C1528" s="173" t="s">
        <v>118</v>
      </c>
      <c r="D1528" s="11"/>
      <c r="E1528" s="9" t="str">
        <f>E1527</f>
        <v>LEMBATA</v>
      </c>
      <c r="F1528" s="9" t="s">
        <v>2592</v>
      </c>
      <c r="G1528" s="28">
        <v>2</v>
      </c>
      <c r="H1528" s="9" t="s">
        <v>2595</v>
      </c>
      <c r="I1528" s="34" t="s">
        <v>3549</v>
      </c>
      <c r="J1528" s="74">
        <v>977</v>
      </c>
      <c r="K1528" s="17"/>
      <c r="L1528" s="33"/>
    </row>
    <row r="1529" spans="2:12" ht="20.100000000000001" customHeight="1" thickBot="1" x14ac:dyDescent="0.25">
      <c r="B1529" s="109"/>
      <c r="C1529" s="233" t="s">
        <v>118</v>
      </c>
      <c r="D1529" s="109"/>
      <c r="E1529" s="121" t="str">
        <f>E1528</f>
        <v>LEMBATA</v>
      </c>
      <c r="F1529" s="121" t="s">
        <v>2593</v>
      </c>
      <c r="G1529" s="200">
        <v>3</v>
      </c>
      <c r="H1529" s="121" t="s">
        <v>2596</v>
      </c>
      <c r="I1529" s="93" t="s">
        <v>3549</v>
      </c>
      <c r="J1529" s="75">
        <v>918</v>
      </c>
      <c r="K1529" s="47"/>
      <c r="L1529" s="211"/>
    </row>
    <row r="1530" spans="2:12" ht="20.100000000000001" customHeight="1" thickTop="1" x14ac:dyDescent="0.2">
      <c r="B1530" s="124"/>
      <c r="C1530" s="318" t="s">
        <v>118</v>
      </c>
      <c r="D1530" s="124" t="s">
        <v>9</v>
      </c>
      <c r="E1530" s="125" t="s">
        <v>3888</v>
      </c>
      <c r="F1530" s="125" t="s">
        <v>2597</v>
      </c>
      <c r="G1530" s="198">
        <v>1</v>
      </c>
      <c r="H1530" s="125" t="s">
        <v>2600</v>
      </c>
      <c r="I1530" s="130" t="s">
        <v>3549</v>
      </c>
      <c r="J1530" s="258">
        <v>1283</v>
      </c>
      <c r="K1530" s="271"/>
      <c r="L1530" s="281"/>
    </row>
    <row r="1531" spans="2:12" ht="20.100000000000001" customHeight="1" x14ac:dyDescent="0.2">
      <c r="B1531" s="11"/>
      <c r="C1531" s="173" t="s">
        <v>118</v>
      </c>
      <c r="D1531" s="11"/>
      <c r="E1531" s="9" t="str">
        <f>E1530</f>
        <v>ROTE NDAO</v>
      </c>
      <c r="F1531" s="9" t="s">
        <v>2598</v>
      </c>
      <c r="G1531" s="28">
        <v>2</v>
      </c>
      <c r="H1531" s="9" t="s">
        <v>2601</v>
      </c>
      <c r="I1531" s="34" t="s">
        <v>3549</v>
      </c>
      <c r="J1531" s="74">
        <v>896</v>
      </c>
      <c r="K1531" s="17"/>
      <c r="L1531" s="33"/>
    </row>
    <row r="1532" spans="2:12" ht="20.100000000000001" customHeight="1" thickBot="1" x14ac:dyDescent="0.25">
      <c r="B1532" s="109"/>
      <c r="C1532" s="233" t="s">
        <v>118</v>
      </c>
      <c r="D1532" s="109"/>
      <c r="E1532" s="121" t="str">
        <f>E1531</f>
        <v>ROTE NDAO</v>
      </c>
      <c r="F1532" s="121" t="s">
        <v>2599</v>
      </c>
      <c r="G1532" s="200">
        <v>3</v>
      </c>
      <c r="H1532" s="121" t="s">
        <v>2602</v>
      </c>
      <c r="I1532" s="93" t="s">
        <v>3549</v>
      </c>
      <c r="J1532" s="75">
        <v>983</v>
      </c>
      <c r="K1532" s="47"/>
      <c r="L1532" s="211"/>
    </row>
    <row r="1533" spans="2:12" ht="20.100000000000001" customHeight="1" thickTop="1" x14ac:dyDescent="0.2">
      <c r="B1533" s="124"/>
      <c r="C1533" s="318" t="s">
        <v>118</v>
      </c>
      <c r="D1533" s="124" t="s">
        <v>10</v>
      </c>
      <c r="E1533" s="125" t="s">
        <v>3889</v>
      </c>
      <c r="F1533" s="125" t="s">
        <v>2603</v>
      </c>
      <c r="G1533" s="198">
        <v>1</v>
      </c>
      <c r="H1533" s="125" t="s">
        <v>3615</v>
      </c>
      <c r="I1533" s="130" t="s">
        <v>3549</v>
      </c>
      <c r="J1533" s="258">
        <v>1394</v>
      </c>
      <c r="K1533" s="271"/>
      <c r="L1533" s="281"/>
    </row>
    <row r="1534" spans="2:12" ht="20.100000000000001" customHeight="1" x14ac:dyDescent="0.2">
      <c r="B1534" s="11"/>
      <c r="C1534" s="173" t="s">
        <v>118</v>
      </c>
      <c r="D1534" s="11"/>
      <c r="E1534" s="9" t="str">
        <f>E1533</f>
        <v>MANGGARAI BARAT</v>
      </c>
      <c r="F1534" s="9" t="s">
        <v>2604</v>
      </c>
      <c r="G1534" s="28">
        <v>2</v>
      </c>
      <c r="H1534" s="9" t="s">
        <v>2606</v>
      </c>
      <c r="I1534" s="34" t="s">
        <v>3549</v>
      </c>
      <c r="J1534" s="74">
        <v>972</v>
      </c>
      <c r="K1534" s="17"/>
      <c r="L1534" s="33"/>
    </row>
    <row r="1535" spans="2:12" ht="20.100000000000001" customHeight="1" thickBot="1" x14ac:dyDescent="0.25">
      <c r="B1535" s="109"/>
      <c r="C1535" s="233" t="s">
        <v>118</v>
      </c>
      <c r="D1535" s="109"/>
      <c r="E1535" s="121" t="str">
        <f>E1534</f>
        <v>MANGGARAI BARAT</v>
      </c>
      <c r="F1535" s="121" t="s">
        <v>2605</v>
      </c>
      <c r="G1535" s="200">
        <v>3</v>
      </c>
      <c r="H1535" s="121" t="s">
        <v>3616</v>
      </c>
      <c r="I1535" s="93" t="s">
        <v>3549</v>
      </c>
      <c r="J1535" s="75">
        <v>2101</v>
      </c>
      <c r="K1535" s="47"/>
      <c r="L1535" s="211"/>
    </row>
    <row r="1536" spans="2:12" ht="20.100000000000001" customHeight="1" thickTop="1" x14ac:dyDescent="0.2">
      <c r="B1536" s="124"/>
      <c r="C1536" s="318" t="s">
        <v>118</v>
      </c>
      <c r="D1536" s="124" t="s">
        <v>11</v>
      </c>
      <c r="E1536" s="125" t="s">
        <v>3890</v>
      </c>
      <c r="F1536" s="125" t="s">
        <v>2607</v>
      </c>
      <c r="G1536" s="198">
        <v>1</v>
      </c>
      <c r="H1536" s="125" t="s">
        <v>2610</v>
      </c>
      <c r="I1536" s="130" t="s">
        <v>3549</v>
      </c>
      <c r="J1536" s="258">
        <v>686</v>
      </c>
      <c r="K1536" s="271"/>
      <c r="L1536" s="281"/>
    </row>
    <row r="1537" spans="2:12" ht="20.100000000000001" customHeight="1" x14ac:dyDescent="0.2">
      <c r="B1537" s="11"/>
      <c r="C1537" s="173" t="s">
        <v>118</v>
      </c>
      <c r="D1537" s="11"/>
      <c r="E1537" s="9" t="str">
        <f>E1536</f>
        <v>NAGEKEO</v>
      </c>
      <c r="F1537" s="9" t="s">
        <v>2608</v>
      </c>
      <c r="G1537" s="28">
        <v>2</v>
      </c>
      <c r="H1537" s="9" t="s">
        <v>2611</v>
      </c>
      <c r="I1537" s="34" t="s">
        <v>3549</v>
      </c>
      <c r="J1537" s="74">
        <v>1151</v>
      </c>
      <c r="K1537" s="17"/>
      <c r="L1537" s="34"/>
    </row>
    <row r="1538" spans="2:12" ht="20.100000000000001" customHeight="1" x14ac:dyDescent="0.2">
      <c r="B1538" s="11"/>
      <c r="C1538" s="173" t="s">
        <v>118</v>
      </c>
      <c r="D1538" s="11"/>
      <c r="E1538" s="9" t="str">
        <f>E1537</f>
        <v>NAGEKEO</v>
      </c>
      <c r="F1538" s="9" t="s">
        <v>2608</v>
      </c>
      <c r="G1538" s="28">
        <v>3</v>
      </c>
      <c r="H1538" s="9" t="s">
        <v>2612</v>
      </c>
      <c r="I1538" s="34" t="s">
        <v>3549</v>
      </c>
      <c r="J1538" s="74">
        <v>924</v>
      </c>
      <c r="K1538" s="17"/>
      <c r="L1538" s="34"/>
    </row>
    <row r="1539" spans="2:12" ht="20.100000000000001" customHeight="1" x14ac:dyDescent="0.2">
      <c r="B1539" s="11"/>
      <c r="C1539" s="173" t="s">
        <v>118</v>
      </c>
      <c r="D1539" s="11"/>
      <c r="E1539" s="9" t="str">
        <f>E1538</f>
        <v>NAGEKEO</v>
      </c>
      <c r="F1539" s="9" t="s">
        <v>2609</v>
      </c>
      <c r="G1539" s="28">
        <v>4</v>
      </c>
      <c r="H1539" s="9" t="s">
        <v>2613</v>
      </c>
      <c r="I1539" s="34" t="s">
        <v>3551</v>
      </c>
      <c r="J1539" s="74">
        <v>3248</v>
      </c>
      <c r="K1539" s="17"/>
      <c r="L1539" s="34"/>
    </row>
    <row r="1540" spans="2:12" ht="20.100000000000001" customHeight="1" thickBot="1" x14ac:dyDescent="0.25">
      <c r="B1540" s="109"/>
      <c r="C1540" s="233" t="s">
        <v>118</v>
      </c>
      <c r="D1540" s="109"/>
      <c r="E1540" s="121" t="str">
        <f>E1539</f>
        <v>NAGEKEO</v>
      </c>
      <c r="F1540" s="121" t="s">
        <v>2609</v>
      </c>
      <c r="G1540" s="200">
        <v>5</v>
      </c>
      <c r="H1540" s="121" t="s">
        <v>2614</v>
      </c>
      <c r="I1540" s="93" t="s">
        <v>3549</v>
      </c>
      <c r="J1540" s="75">
        <v>908</v>
      </c>
      <c r="K1540" s="47"/>
      <c r="L1540" s="93"/>
    </row>
    <row r="1541" spans="2:12" ht="20.100000000000001" customHeight="1" thickTop="1" x14ac:dyDescent="0.2">
      <c r="B1541" s="124"/>
      <c r="C1541" s="318" t="s">
        <v>118</v>
      </c>
      <c r="D1541" s="124" t="s">
        <v>12</v>
      </c>
      <c r="E1541" s="125" t="s">
        <v>3891</v>
      </c>
      <c r="F1541" s="125" t="s">
        <v>2615</v>
      </c>
      <c r="G1541" s="198">
        <v>1</v>
      </c>
      <c r="H1541" s="125" t="s">
        <v>3617</v>
      </c>
      <c r="I1541" s="130" t="s">
        <v>3549</v>
      </c>
      <c r="J1541" s="258">
        <v>987</v>
      </c>
      <c r="K1541" s="271"/>
      <c r="L1541" s="130"/>
    </row>
    <row r="1542" spans="2:12" ht="20.100000000000001" customHeight="1" x14ac:dyDescent="0.2">
      <c r="B1542" s="11"/>
      <c r="C1542" s="173" t="s">
        <v>118</v>
      </c>
      <c r="D1542" s="11"/>
      <c r="E1542" s="9" t="str">
        <f>E1541</f>
        <v>SUMBA TENGAH</v>
      </c>
      <c r="F1542" s="9" t="s">
        <v>2616</v>
      </c>
      <c r="G1542" s="28">
        <v>2</v>
      </c>
      <c r="H1542" s="9" t="s">
        <v>3618</v>
      </c>
      <c r="I1542" s="34" t="s">
        <v>3551</v>
      </c>
      <c r="J1542" s="74">
        <v>807</v>
      </c>
      <c r="K1542" s="17"/>
      <c r="L1542" s="34"/>
    </row>
    <row r="1543" spans="2:12" ht="20.100000000000001" customHeight="1" thickBot="1" x14ac:dyDescent="0.25">
      <c r="B1543" s="109"/>
      <c r="C1543" s="233" t="s">
        <v>118</v>
      </c>
      <c r="D1543" s="109"/>
      <c r="E1543" s="121" t="str">
        <f>E1542</f>
        <v>SUMBA TENGAH</v>
      </c>
      <c r="F1543" s="121" t="s">
        <v>2616</v>
      </c>
      <c r="G1543" s="200">
        <v>3</v>
      </c>
      <c r="H1543" s="121" t="s">
        <v>3619</v>
      </c>
      <c r="I1543" s="93" t="s">
        <v>3549</v>
      </c>
      <c r="J1543" s="75">
        <v>668</v>
      </c>
      <c r="K1543" s="47"/>
      <c r="L1543" s="93"/>
    </row>
    <row r="1544" spans="2:12" ht="20.100000000000001" customHeight="1" thickTop="1" x14ac:dyDescent="0.2">
      <c r="B1544" s="124"/>
      <c r="C1544" s="318" t="s">
        <v>118</v>
      </c>
      <c r="D1544" s="124" t="s">
        <v>13</v>
      </c>
      <c r="E1544" s="125" t="s">
        <v>3892</v>
      </c>
      <c r="F1544" s="125" t="s">
        <v>2617</v>
      </c>
      <c r="G1544" s="198">
        <v>1</v>
      </c>
      <c r="H1544" s="125" t="s">
        <v>2620</v>
      </c>
      <c r="I1544" s="130" t="s">
        <v>3549</v>
      </c>
      <c r="J1544" s="258">
        <v>1489</v>
      </c>
      <c r="K1544" s="271"/>
      <c r="L1544" s="281"/>
    </row>
    <row r="1545" spans="2:12" ht="20.100000000000001" customHeight="1" x14ac:dyDescent="0.2">
      <c r="B1545" s="11"/>
      <c r="C1545" s="173" t="s">
        <v>118</v>
      </c>
      <c r="D1545" s="11"/>
      <c r="E1545" s="9" t="str">
        <f>E1544</f>
        <v>SUMBA BARAT DAYA</v>
      </c>
      <c r="F1545" s="9" t="s">
        <v>2618</v>
      </c>
      <c r="G1545" s="28">
        <v>2</v>
      </c>
      <c r="H1545" s="9" t="s">
        <v>2621</v>
      </c>
      <c r="I1545" s="34" t="s">
        <v>3549</v>
      </c>
      <c r="J1545" s="74">
        <v>1442</v>
      </c>
      <c r="K1545" s="17"/>
      <c r="L1545" s="33"/>
    </row>
    <row r="1546" spans="2:12" ht="20.100000000000001" customHeight="1" thickBot="1" x14ac:dyDescent="0.25">
      <c r="B1546" s="109"/>
      <c r="C1546" s="233" t="s">
        <v>118</v>
      </c>
      <c r="D1546" s="109"/>
      <c r="E1546" s="121" t="str">
        <f>E1545</f>
        <v>SUMBA BARAT DAYA</v>
      </c>
      <c r="F1546" s="121" t="s">
        <v>2619</v>
      </c>
      <c r="G1546" s="200">
        <v>3</v>
      </c>
      <c r="H1546" s="121" t="s">
        <v>2622</v>
      </c>
      <c r="I1546" s="93" t="s">
        <v>3549</v>
      </c>
      <c r="J1546" s="75">
        <v>1771</v>
      </c>
      <c r="K1546" s="47"/>
      <c r="L1546" s="211"/>
    </row>
    <row r="1547" spans="2:12" ht="20.100000000000001" customHeight="1" thickTop="1" x14ac:dyDescent="0.2">
      <c r="B1547" s="124"/>
      <c r="C1547" s="318" t="s">
        <v>118</v>
      </c>
      <c r="D1547" s="124" t="s">
        <v>14</v>
      </c>
      <c r="E1547" s="125" t="s">
        <v>3893</v>
      </c>
      <c r="F1547" s="125" t="s">
        <v>2623</v>
      </c>
      <c r="G1547" s="198">
        <v>1</v>
      </c>
      <c r="H1547" s="125" t="s">
        <v>2626</v>
      </c>
      <c r="I1547" s="130" t="s">
        <v>3549</v>
      </c>
      <c r="J1547" s="258">
        <v>1232</v>
      </c>
      <c r="K1547" s="271"/>
      <c r="L1547" s="281"/>
    </row>
    <row r="1548" spans="2:12" ht="20.100000000000001" customHeight="1" x14ac:dyDescent="0.2">
      <c r="B1548" s="11"/>
      <c r="C1548" s="173" t="s">
        <v>118</v>
      </c>
      <c r="D1548" s="11"/>
      <c r="E1548" s="9" t="str">
        <f>E1547</f>
        <v>MANGGARAI TIMUR</v>
      </c>
      <c r="F1548" s="9" t="s">
        <v>2624</v>
      </c>
      <c r="G1548" s="28">
        <v>2</v>
      </c>
      <c r="H1548" s="9" t="s">
        <v>3620</v>
      </c>
      <c r="I1548" s="34" t="s">
        <v>3549</v>
      </c>
      <c r="J1548" s="74">
        <v>1489</v>
      </c>
      <c r="K1548" s="17"/>
      <c r="L1548" s="33"/>
    </row>
    <row r="1549" spans="2:12" ht="20.100000000000001" customHeight="1" thickBot="1" x14ac:dyDescent="0.25">
      <c r="B1549" s="109"/>
      <c r="C1549" s="233" t="s">
        <v>118</v>
      </c>
      <c r="D1549" s="109"/>
      <c r="E1549" s="121" t="str">
        <f>E1548</f>
        <v>MANGGARAI TIMUR</v>
      </c>
      <c r="F1549" s="121" t="s">
        <v>2625</v>
      </c>
      <c r="G1549" s="200">
        <v>3</v>
      </c>
      <c r="H1549" s="121" t="s">
        <v>2627</v>
      </c>
      <c r="I1549" s="93" t="s">
        <v>3549</v>
      </c>
      <c r="J1549" s="75">
        <v>2047</v>
      </c>
      <c r="K1549" s="47"/>
      <c r="L1549" s="211"/>
    </row>
    <row r="1550" spans="2:12" ht="20.100000000000001" customHeight="1" thickTop="1" x14ac:dyDescent="0.2">
      <c r="B1550" s="124"/>
      <c r="C1550" s="318" t="s">
        <v>118</v>
      </c>
      <c r="D1550" s="124" t="s">
        <v>16</v>
      </c>
      <c r="E1550" s="125" t="s">
        <v>3894</v>
      </c>
      <c r="F1550" s="125" t="s">
        <v>2628</v>
      </c>
      <c r="G1550" s="198">
        <v>1</v>
      </c>
      <c r="H1550" s="125" t="s">
        <v>4244</v>
      </c>
      <c r="I1550" s="130" t="s">
        <v>3549</v>
      </c>
      <c r="J1550" s="258">
        <v>759</v>
      </c>
      <c r="K1550" s="271"/>
      <c r="L1550" s="281"/>
    </row>
    <row r="1551" spans="2:12" ht="20.100000000000001" customHeight="1" x14ac:dyDescent="0.2">
      <c r="B1551" s="11"/>
      <c r="C1551" s="173" t="s">
        <v>118</v>
      </c>
      <c r="D1551" s="11"/>
      <c r="E1551" s="9" t="str">
        <f>E1550</f>
        <v>MALAKA</v>
      </c>
      <c r="F1551" s="9" t="s">
        <v>2629</v>
      </c>
      <c r="G1551" s="28">
        <v>2</v>
      </c>
      <c r="H1551" s="9" t="s">
        <v>4245</v>
      </c>
      <c r="I1551" s="34" t="s">
        <v>3549</v>
      </c>
      <c r="J1551" s="74">
        <v>829</v>
      </c>
      <c r="K1551" s="17"/>
      <c r="L1551" s="33"/>
    </row>
    <row r="1552" spans="2:12" ht="20.100000000000001" customHeight="1" thickBot="1" x14ac:dyDescent="0.25">
      <c r="B1552" s="109"/>
      <c r="C1552" s="233" t="s">
        <v>118</v>
      </c>
      <c r="D1552" s="109"/>
      <c r="E1552" s="121" t="str">
        <f>E1551</f>
        <v>MALAKA</v>
      </c>
      <c r="F1552" s="121" t="s">
        <v>2630</v>
      </c>
      <c r="G1552" s="200">
        <v>3</v>
      </c>
      <c r="H1552" s="121" t="s">
        <v>2631</v>
      </c>
      <c r="I1552" s="93" t="s">
        <v>3549</v>
      </c>
      <c r="J1552" s="75">
        <v>928</v>
      </c>
      <c r="K1552" s="47"/>
      <c r="L1552" s="211"/>
    </row>
    <row r="1553" spans="2:12" ht="20.100000000000001" customHeight="1" thickTop="1" x14ac:dyDescent="0.2">
      <c r="B1553" s="124"/>
      <c r="C1553" s="318" t="s">
        <v>118</v>
      </c>
      <c r="D1553" s="124" t="s">
        <v>18</v>
      </c>
      <c r="E1553" s="125" t="s">
        <v>3895</v>
      </c>
      <c r="F1553" s="125" t="s">
        <v>2632</v>
      </c>
      <c r="G1553" s="198">
        <v>1</v>
      </c>
      <c r="H1553" s="125" t="s">
        <v>2635</v>
      </c>
      <c r="I1553" s="130" t="s">
        <v>3549</v>
      </c>
      <c r="J1553" s="258">
        <v>785</v>
      </c>
      <c r="K1553" s="271"/>
      <c r="L1553" s="130"/>
    </row>
    <row r="1554" spans="2:12" ht="20.100000000000001" customHeight="1" x14ac:dyDescent="0.2">
      <c r="B1554" s="11"/>
      <c r="C1554" s="173" t="s">
        <v>118</v>
      </c>
      <c r="D1554" s="11"/>
      <c r="E1554" s="9" t="str">
        <f>E1553</f>
        <v>SABU RAIJUA</v>
      </c>
      <c r="F1554" s="9" t="s">
        <v>2633</v>
      </c>
      <c r="G1554" s="28">
        <v>2</v>
      </c>
      <c r="H1554" s="9" t="s">
        <v>3621</v>
      </c>
      <c r="I1554" s="34" t="s">
        <v>3549</v>
      </c>
      <c r="J1554" s="74">
        <v>1265</v>
      </c>
      <c r="K1554" s="17"/>
      <c r="L1554" s="34"/>
    </row>
    <row r="1555" spans="2:12" ht="20.100000000000001" customHeight="1" thickBot="1" x14ac:dyDescent="0.25">
      <c r="B1555" s="109"/>
      <c r="C1555" s="233" t="s">
        <v>118</v>
      </c>
      <c r="D1555" s="109"/>
      <c r="E1555" s="121" t="str">
        <f>E1554</f>
        <v>SABU RAIJUA</v>
      </c>
      <c r="F1555" s="121" t="s">
        <v>2634</v>
      </c>
      <c r="G1555" s="200">
        <v>3</v>
      </c>
      <c r="H1555" s="121" t="s">
        <v>2636</v>
      </c>
      <c r="I1555" s="93" t="s">
        <v>3549</v>
      </c>
      <c r="J1555" s="75">
        <v>598</v>
      </c>
      <c r="K1555" s="47"/>
      <c r="L1555" s="93"/>
    </row>
    <row r="1556" spans="2:12" ht="20.100000000000001" customHeight="1" thickTop="1" x14ac:dyDescent="0.2">
      <c r="B1556" s="124"/>
      <c r="C1556" s="318" t="s">
        <v>118</v>
      </c>
      <c r="D1556" s="124" t="s">
        <v>20</v>
      </c>
      <c r="E1556" s="125" t="s">
        <v>3896</v>
      </c>
      <c r="F1556" s="125" t="s">
        <v>2637</v>
      </c>
      <c r="G1556" s="198">
        <v>1</v>
      </c>
      <c r="H1556" s="125" t="s">
        <v>2642</v>
      </c>
      <c r="I1556" s="130" t="s">
        <v>3549</v>
      </c>
      <c r="J1556" s="258">
        <v>1721</v>
      </c>
      <c r="K1556" s="271"/>
      <c r="L1556" s="281"/>
    </row>
    <row r="1557" spans="2:12" ht="20.100000000000001" customHeight="1" x14ac:dyDescent="0.2">
      <c r="B1557" s="11"/>
      <c r="C1557" s="173" t="s">
        <v>118</v>
      </c>
      <c r="D1557" s="11"/>
      <c r="E1557" s="9" t="str">
        <f>E1556</f>
        <v>KOTA KUPANG</v>
      </c>
      <c r="F1557" s="9" t="s">
        <v>2638</v>
      </c>
      <c r="G1557" s="28">
        <v>2</v>
      </c>
      <c r="H1557" s="9" t="s">
        <v>2643</v>
      </c>
      <c r="I1557" s="34" t="s">
        <v>3549</v>
      </c>
      <c r="J1557" s="74">
        <v>1193</v>
      </c>
      <c r="K1557" s="17"/>
      <c r="L1557" s="33"/>
    </row>
    <row r="1558" spans="2:12" ht="20.100000000000001" customHeight="1" x14ac:dyDescent="0.2">
      <c r="B1558" s="11"/>
      <c r="C1558" s="173" t="s">
        <v>118</v>
      </c>
      <c r="D1558" s="11"/>
      <c r="E1558" s="9" t="str">
        <f>E1557</f>
        <v>KOTA KUPANG</v>
      </c>
      <c r="F1558" s="9" t="s">
        <v>2639</v>
      </c>
      <c r="G1558" s="28">
        <v>3</v>
      </c>
      <c r="H1558" s="9" t="s">
        <v>2644</v>
      </c>
      <c r="I1558" s="34" t="s">
        <v>3549</v>
      </c>
      <c r="J1558" s="74">
        <v>2410</v>
      </c>
      <c r="K1558" s="17"/>
      <c r="L1558" s="33"/>
    </row>
    <row r="1559" spans="2:12" ht="20.100000000000001" customHeight="1" x14ac:dyDescent="0.2">
      <c r="B1559" s="11"/>
      <c r="C1559" s="173" t="s">
        <v>118</v>
      </c>
      <c r="D1559" s="11"/>
      <c r="E1559" s="9" t="str">
        <f>E1558</f>
        <v>KOTA KUPANG</v>
      </c>
      <c r="F1559" s="9" t="s">
        <v>2640</v>
      </c>
      <c r="G1559" s="28">
        <v>4</v>
      </c>
      <c r="H1559" s="9" t="s">
        <v>2645</v>
      </c>
      <c r="I1559" s="34" t="s">
        <v>3549</v>
      </c>
      <c r="J1559" s="74">
        <v>1042</v>
      </c>
      <c r="K1559" s="17"/>
      <c r="L1559" s="33"/>
    </row>
    <row r="1560" spans="2:12" ht="20.100000000000001" customHeight="1" thickBot="1" x14ac:dyDescent="0.25">
      <c r="B1560" s="109"/>
      <c r="C1560" s="233" t="s">
        <v>118</v>
      </c>
      <c r="D1560" s="109"/>
      <c r="E1560" s="121" t="str">
        <f>E1559</f>
        <v>KOTA KUPANG</v>
      </c>
      <c r="F1560" s="121" t="s">
        <v>2641</v>
      </c>
      <c r="G1560" s="200">
        <v>5</v>
      </c>
      <c r="H1560" s="121" t="s">
        <v>2646</v>
      </c>
      <c r="I1560" s="93" t="s">
        <v>3549</v>
      </c>
      <c r="J1560" s="76">
        <v>2200</v>
      </c>
      <c r="K1560" s="156"/>
      <c r="L1560" s="109"/>
    </row>
    <row r="1561" spans="2:12" ht="20.100000000000001" customHeight="1" thickTop="1" x14ac:dyDescent="0.2">
      <c r="B1561" s="182">
        <v>20</v>
      </c>
      <c r="C1561" s="303" t="s">
        <v>119</v>
      </c>
      <c r="D1561" s="251"/>
      <c r="E1561" s="303" t="s">
        <v>3898</v>
      </c>
      <c r="F1561" s="252" t="s">
        <v>2647</v>
      </c>
      <c r="G1561" s="276">
        <v>1</v>
      </c>
      <c r="H1561" s="330" t="s">
        <v>4222</v>
      </c>
      <c r="I1561" s="329" t="s">
        <v>3549</v>
      </c>
      <c r="J1561" s="254">
        <v>22142</v>
      </c>
      <c r="K1561" s="255"/>
      <c r="L1561" s="292"/>
    </row>
    <row r="1562" spans="2:12" ht="20.100000000000001" customHeight="1" x14ac:dyDescent="0.2">
      <c r="B1562" s="40"/>
      <c r="C1562" s="173" t="s">
        <v>119</v>
      </c>
      <c r="D1562" s="11"/>
      <c r="E1562" s="9" t="str">
        <f>E1561</f>
        <v>PROV. KALIMANTAN BARAT</v>
      </c>
      <c r="F1562" s="64" t="s">
        <v>4223</v>
      </c>
      <c r="G1562" s="28">
        <v>2</v>
      </c>
      <c r="H1562" s="9" t="s">
        <v>4224</v>
      </c>
      <c r="I1562" s="34" t="s">
        <v>3549</v>
      </c>
      <c r="J1562" s="74">
        <v>8285</v>
      </c>
      <c r="K1562" s="19"/>
      <c r="L1562" s="30"/>
    </row>
    <row r="1563" spans="2:12" ht="20.100000000000001" customHeight="1" x14ac:dyDescent="0.2">
      <c r="B1563" s="40"/>
      <c r="C1563" s="173" t="s">
        <v>119</v>
      </c>
      <c r="D1563" s="11"/>
      <c r="E1563" s="9" t="str">
        <f>E1562</f>
        <v>PROV. KALIMANTAN BARAT</v>
      </c>
      <c r="F1563" s="64" t="s">
        <v>2648</v>
      </c>
      <c r="G1563" s="28">
        <v>3</v>
      </c>
      <c r="H1563" s="9" t="s">
        <v>4225</v>
      </c>
      <c r="I1563" s="34" t="s">
        <v>3551</v>
      </c>
      <c r="J1563" s="74">
        <v>17412</v>
      </c>
      <c r="K1563" s="19"/>
      <c r="L1563" s="30"/>
    </row>
    <row r="1564" spans="2:12" ht="20.100000000000001" customHeight="1" x14ac:dyDescent="0.2">
      <c r="B1564" s="40"/>
      <c r="C1564" s="173" t="s">
        <v>119</v>
      </c>
      <c r="D1564" s="11"/>
      <c r="E1564" s="9" t="str">
        <f>E1563</f>
        <v>PROV. KALIMANTAN BARAT</v>
      </c>
      <c r="F1564" s="64" t="s">
        <v>2649</v>
      </c>
      <c r="G1564" s="28">
        <v>4</v>
      </c>
      <c r="H1564" s="9" t="s">
        <v>2650</v>
      </c>
      <c r="I1564" s="34" t="s">
        <v>3549</v>
      </c>
      <c r="J1564" s="74">
        <v>17874</v>
      </c>
      <c r="K1564" s="19"/>
      <c r="L1564" s="30"/>
    </row>
    <row r="1565" spans="2:12" ht="20.100000000000001" customHeight="1" thickBot="1" x14ac:dyDescent="0.25">
      <c r="B1565" s="120"/>
      <c r="C1565" s="233" t="s">
        <v>119</v>
      </c>
      <c r="D1565" s="109"/>
      <c r="E1565" s="121" t="str">
        <f>E1564</f>
        <v>PROV. KALIMANTAN BARAT</v>
      </c>
      <c r="F1565" s="204" t="s">
        <v>2651</v>
      </c>
      <c r="G1565" s="200">
        <v>5</v>
      </c>
      <c r="H1565" s="121" t="s">
        <v>4226</v>
      </c>
      <c r="I1565" s="93" t="s">
        <v>3549</v>
      </c>
      <c r="J1565" s="75">
        <v>16714</v>
      </c>
      <c r="K1565" s="196"/>
      <c r="L1565" s="209"/>
    </row>
    <row r="1566" spans="2:12" ht="20.100000000000001" customHeight="1" thickTop="1" x14ac:dyDescent="0.2">
      <c r="B1566" s="124"/>
      <c r="C1566" s="318" t="s">
        <v>119</v>
      </c>
      <c r="D1566" s="124" t="s">
        <v>99</v>
      </c>
      <c r="E1566" s="125" t="s">
        <v>3899</v>
      </c>
      <c r="F1566" s="125" t="s">
        <v>2652</v>
      </c>
      <c r="G1566" s="198">
        <v>1</v>
      </c>
      <c r="H1566" s="125" t="s">
        <v>2658</v>
      </c>
      <c r="I1566" s="130" t="s">
        <v>3549</v>
      </c>
      <c r="J1566" s="258">
        <v>2592</v>
      </c>
      <c r="K1566" s="259"/>
      <c r="L1566" s="124"/>
    </row>
    <row r="1567" spans="2:12" ht="20.100000000000001" customHeight="1" x14ac:dyDescent="0.2">
      <c r="B1567" s="11"/>
      <c r="C1567" s="173" t="s">
        <v>119</v>
      </c>
      <c r="D1567" s="11"/>
      <c r="E1567" s="9" t="str">
        <f>E1566</f>
        <v>SAMBAS</v>
      </c>
      <c r="F1567" s="9" t="s">
        <v>2654</v>
      </c>
      <c r="G1567" s="28">
        <v>2</v>
      </c>
      <c r="H1567" s="9" t="s">
        <v>2659</v>
      </c>
      <c r="I1567" s="34" t="s">
        <v>3549</v>
      </c>
      <c r="J1567" s="74">
        <v>3087</v>
      </c>
      <c r="K1567" s="19"/>
      <c r="L1567" s="11"/>
    </row>
    <row r="1568" spans="2:12" ht="20.100000000000001" customHeight="1" x14ac:dyDescent="0.2">
      <c r="B1568" s="11"/>
      <c r="C1568" s="173" t="s">
        <v>119</v>
      </c>
      <c r="D1568" s="11"/>
      <c r="E1568" s="9" t="str">
        <f>E1567</f>
        <v>SAMBAS</v>
      </c>
      <c r="F1568" s="9" t="s">
        <v>2655</v>
      </c>
      <c r="G1568" s="28">
        <v>3</v>
      </c>
      <c r="H1568" s="9" t="s">
        <v>2660</v>
      </c>
      <c r="I1568" s="34" t="s">
        <v>3549</v>
      </c>
      <c r="J1568" s="74">
        <v>1703</v>
      </c>
      <c r="K1568" s="19"/>
      <c r="L1568" s="11"/>
    </row>
    <row r="1569" spans="2:12" ht="20.100000000000001" customHeight="1" x14ac:dyDescent="0.2">
      <c r="B1569" s="11"/>
      <c r="C1569" s="173" t="s">
        <v>119</v>
      </c>
      <c r="D1569" s="11"/>
      <c r="E1569" s="9" t="str">
        <f>E1568</f>
        <v>SAMBAS</v>
      </c>
      <c r="F1569" s="9" t="s">
        <v>2656</v>
      </c>
      <c r="G1569" s="28">
        <v>4</v>
      </c>
      <c r="H1569" s="9" t="s">
        <v>2661</v>
      </c>
      <c r="I1569" s="34" t="s">
        <v>3549</v>
      </c>
      <c r="J1569" s="74">
        <v>3020</v>
      </c>
      <c r="K1569" s="19"/>
      <c r="L1569" s="11"/>
    </row>
    <row r="1570" spans="2:12" ht="20.100000000000001" customHeight="1" thickBot="1" x14ac:dyDescent="0.25">
      <c r="B1570" s="109"/>
      <c r="C1570" s="233" t="s">
        <v>119</v>
      </c>
      <c r="D1570" s="109"/>
      <c r="E1570" s="121" t="str">
        <f>E1569</f>
        <v>SAMBAS</v>
      </c>
      <c r="F1570" s="121" t="s">
        <v>2657</v>
      </c>
      <c r="G1570" s="200">
        <v>5</v>
      </c>
      <c r="H1570" s="121" t="s">
        <v>2662</v>
      </c>
      <c r="I1570" s="93" t="s">
        <v>3549</v>
      </c>
      <c r="J1570" s="75">
        <v>2889</v>
      </c>
      <c r="K1570" s="196"/>
      <c r="L1570" s="109"/>
    </row>
    <row r="1571" spans="2:12" ht="20.100000000000001" customHeight="1" thickTop="1" x14ac:dyDescent="0.2">
      <c r="B1571" s="124"/>
      <c r="C1571" s="318" t="s">
        <v>119</v>
      </c>
      <c r="D1571" s="124" t="s">
        <v>100</v>
      </c>
      <c r="E1571" s="125" t="s">
        <v>3900</v>
      </c>
      <c r="F1571" s="125" t="s">
        <v>2663</v>
      </c>
      <c r="G1571" s="124">
        <v>1</v>
      </c>
      <c r="H1571" s="125" t="s">
        <v>2664</v>
      </c>
      <c r="I1571" s="130" t="s">
        <v>3549</v>
      </c>
      <c r="J1571" s="258">
        <v>2241</v>
      </c>
      <c r="K1571" s="259"/>
      <c r="L1571" s="273"/>
    </row>
    <row r="1572" spans="2:12" ht="20.100000000000001" customHeight="1" x14ac:dyDescent="0.2">
      <c r="B1572" s="11"/>
      <c r="C1572" s="173" t="s">
        <v>119</v>
      </c>
      <c r="D1572" s="11"/>
      <c r="E1572" s="9" t="str">
        <f>E1571</f>
        <v>MEMPAWAH</v>
      </c>
      <c r="F1572" s="9" t="s">
        <v>2653</v>
      </c>
      <c r="G1572" s="26">
        <v>2</v>
      </c>
      <c r="H1572" s="9" t="s">
        <v>2667</v>
      </c>
      <c r="I1572" s="34" t="s">
        <v>3549</v>
      </c>
      <c r="J1572" s="76">
        <v>1903</v>
      </c>
      <c r="K1572" s="54"/>
      <c r="L1572" s="30"/>
    </row>
    <row r="1573" spans="2:12" ht="20.100000000000001" customHeight="1" x14ac:dyDescent="0.2">
      <c r="B1573" s="11"/>
      <c r="C1573" s="173" t="s">
        <v>119</v>
      </c>
      <c r="D1573" s="11"/>
      <c r="E1573" s="9" t="str">
        <f>E1572</f>
        <v>MEMPAWAH</v>
      </c>
      <c r="F1573" s="9" t="s">
        <v>2665</v>
      </c>
      <c r="G1573" s="26">
        <v>3</v>
      </c>
      <c r="H1573" s="9" t="s">
        <v>2668</v>
      </c>
      <c r="I1573" s="34" t="s">
        <v>3549</v>
      </c>
      <c r="J1573" s="74">
        <v>2429</v>
      </c>
      <c r="K1573" s="19"/>
      <c r="L1573" s="30"/>
    </row>
    <row r="1574" spans="2:12" ht="20.100000000000001" customHeight="1" thickBot="1" x14ac:dyDescent="0.25">
      <c r="B1574" s="109"/>
      <c r="C1574" s="233" t="s">
        <v>119</v>
      </c>
      <c r="D1574" s="109"/>
      <c r="E1574" s="121" t="str">
        <f>E1573</f>
        <v>MEMPAWAH</v>
      </c>
      <c r="F1574" s="121" t="s">
        <v>2666</v>
      </c>
      <c r="G1574" s="190">
        <v>4</v>
      </c>
      <c r="H1574" s="121" t="s">
        <v>2669</v>
      </c>
      <c r="I1574" s="93" t="s">
        <v>3551</v>
      </c>
      <c r="J1574" s="75">
        <v>1556</v>
      </c>
      <c r="K1574" s="196"/>
      <c r="L1574" s="209"/>
    </row>
    <row r="1575" spans="2:12" ht="20.100000000000001" customHeight="1" thickTop="1" x14ac:dyDescent="0.2">
      <c r="B1575" s="124"/>
      <c r="C1575" s="318" t="s">
        <v>119</v>
      </c>
      <c r="D1575" s="124" t="s">
        <v>101</v>
      </c>
      <c r="E1575" s="125" t="s">
        <v>3901</v>
      </c>
      <c r="F1575" s="125" t="s">
        <v>2670</v>
      </c>
      <c r="G1575" s="257">
        <v>1</v>
      </c>
      <c r="H1575" s="125" t="s">
        <v>2673</v>
      </c>
      <c r="I1575" s="130" t="s">
        <v>3549</v>
      </c>
      <c r="J1575" s="258">
        <v>1693</v>
      </c>
      <c r="K1575" s="259"/>
      <c r="L1575" s="273"/>
    </row>
    <row r="1576" spans="2:12" ht="20.100000000000001" customHeight="1" x14ac:dyDescent="0.2">
      <c r="B1576" s="11"/>
      <c r="C1576" s="173" t="s">
        <v>119</v>
      </c>
      <c r="D1576" s="11"/>
      <c r="E1576" s="9" t="str">
        <f>E1575</f>
        <v>SANGGAU</v>
      </c>
      <c r="F1576" s="9" t="s">
        <v>2671</v>
      </c>
      <c r="G1576" s="26">
        <v>2</v>
      </c>
      <c r="H1576" s="9" t="s">
        <v>2674</v>
      </c>
      <c r="I1576" s="34" t="s">
        <v>3549</v>
      </c>
      <c r="J1576" s="74">
        <v>2773</v>
      </c>
      <c r="K1576" s="19"/>
      <c r="L1576" s="30"/>
    </row>
    <row r="1577" spans="2:12" ht="20.100000000000001" customHeight="1" thickBot="1" x14ac:dyDescent="0.25">
      <c r="B1577" s="109"/>
      <c r="C1577" s="233" t="s">
        <v>119</v>
      </c>
      <c r="D1577" s="109"/>
      <c r="E1577" s="121" t="str">
        <f>E1576</f>
        <v>SANGGAU</v>
      </c>
      <c r="F1577" s="121" t="s">
        <v>2672</v>
      </c>
      <c r="G1577" s="190">
        <v>3</v>
      </c>
      <c r="H1577" s="121" t="s">
        <v>2675</v>
      </c>
      <c r="I1577" s="93" t="s">
        <v>3549</v>
      </c>
      <c r="J1577" s="75">
        <v>2397</v>
      </c>
      <c r="K1577" s="196"/>
      <c r="L1577" s="209"/>
    </row>
    <row r="1578" spans="2:12" ht="20.100000000000001" customHeight="1" thickTop="1" x14ac:dyDescent="0.2">
      <c r="B1578" s="124"/>
      <c r="C1578" s="318" t="s">
        <v>119</v>
      </c>
      <c r="D1578" s="124" t="s">
        <v>102</v>
      </c>
      <c r="E1578" s="125" t="s">
        <v>3902</v>
      </c>
      <c r="F1578" s="125" t="s">
        <v>2676</v>
      </c>
      <c r="G1578" s="257">
        <v>1</v>
      </c>
      <c r="H1578" s="125" t="s">
        <v>2678</v>
      </c>
      <c r="I1578" s="130" t="s">
        <v>3549</v>
      </c>
      <c r="J1578" s="258">
        <v>1030</v>
      </c>
      <c r="K1578" s="259"/>
      <c r="L1578" s="273"/>
    </row>
    <row r="1579" spans="2:12" ht="20.100000000000001" customHeight="1" thickBot="1" x14ac:dyDescent="0.25">
      <c r="B1579" s="109"/>
      <c r="C1579" s="233" t="s">
        <v>119</v>
      </c>
      <c r="D1579" s="109"/>
      <c r="E1579" s="121" t="str">
        <f>E1578</f>
        <v>KETAPANG</v>
      </c>
      <c r="F1579" s="121" t="s">
        <v>2677</v>
      </c>
      <c r="G1579" s="190">
        <v>2</v>
      </c>
      <c r="H1579" s="121" t="s">
        <v>4227</v>
      </c>
      <c r="I1579" s="93" t="s">
        <v>3549</v>
      </c>
      <c r="J1579" s="75">
        <v>2775</v>
      </c>
      <c r="K1579" s="196"/>
      <c r="L1579" s="209"/>
    </row>
    <row r="1580" spans="2:12" ht="20.100000000000001" customHeight="1" thickTop="1" x14ac:dyDescent="0.2">
      <c r="B1580" s="124"/>
      <c r="C1580" s="318" t="s">
        <v>119</v>
      </c>
      <c r="D1580" s="124" t="s">
        <v>103</v>
      </c>
      <c r="E1580" s="125" t="s">
        <v>3903</v>
      </c>
      <c r="F1580" s="125" t="s">
        <v>2679</v>
      </c>
      <c r="G1580" s="257">
        <v>1</v>
      </c>
      <c r="H1580" s="125" t="s">
        <v>2682</v>
      </c>
      <c r="I1580" s="130" t="s">
        <v>3549</v>
      </c>
      <c r="J1580" s="258">
        <v>3107</v>
      </c>
      <c r="K1580" s="259"/>
      <c r="L1580" s="273"/>
    </row>
    <row r="1581" spans="2:12" ht="20.100000000000001" customHeight="1" x14ac:dyDescent="0.2">
      <c r="B1581" s="11"/>
      <c r="C1581" s="173" t="s">
        <v>119</v>
      </c>
      <c r="D1581" s="11"/>
      <c r="E1581" s="9" t="str">
        <f>E1580</f>
        <v>SINTANG</v>
      </c>
      <c r="F1581" s="9" t="s">
        <v>2680</v>
      </c>
      <c r="G1581" s="26">
        <v>2</v>
      </c>
      <c r="H1581" s="9" t="s">
        <v>2683</v>
      </c>
      <c r="I1581" s="34" t="s">
        <v>3549</v>
      </c>
      <c r="J1581" s="74">
        <v>4940</v>
      </c>
      <c r="K1581" s="19"/>
      <c r="L1581" s="30"/>
    </row>
    <row r="1582" spans="2:12" ht="20.100000000000001" customHeight="1" thickBot="1" x14ac:dyDescent="0.25">
      <c r="B1582" s="109"/>
      <c r="C1582" s="233" t="s">
        <v>119</v>
      </c>
      <c r="D1582" s="109"/>
      <c r="E1582" s="121" t="str">
        <f>E1581</f>
        <v>SINTANG</v>
      </c>
      <c r="F1582" s="121" t="s">
        <v>2681</v>
      </c>
      <c r="G1582" s="190">
        <v>3</v>
      </c>
      <c r="H1582" s="121" t="s">
        <v>2684</v>
      </c>
      <c r="I1582" s="93" t="s">
        <v>3549</v>
      </c>
      <c r="J1582" s="75">
        <v>2908</v>
      </c>
      <c r="K1582" s="196"/>
      <c r="L1582" s="209"/>
    </row>
    <row r="1583" spans="2:12" ht="20.100000000000001" customHeight="1" thickTop="1" thickBot="1" x14ac:dyDescent="0.25">
      <c r="B1583" s="137"/>
      <c r="C1583" s="331" t="s">
        <v>119</v>
      </c>
      <c r="D1583" s="137" t="s">
        <v>105</v>
      </c>
      <c r="E1583" s="138" t="s">
        <v>3904</v>
      </c>
      <c r="F1583" s="332">
        <v>0</v>
      </c>
      <c r="G1583" s="262">
        <v>0</v>
      </c>
      <c r="H1583" s="138" t="s">
        <v>3806</v>
      </c>
      <c r="I1583" s="141"/>
      <c r="J1583" s="261"/>
      <c r="K1583" s="263"/>
      <c r="L1583" s="328"/>
    </row>
    <row r="1584" spans="2:12" ht="20.100000000000001" customHeight="1" thickTop="1" x14ac:dyDescent="0.2">
      <c r="B1584" s="124"/>
      <c r="C1584" s="318" t="s">
        <v>119</v>
      </c>
      <c r="D1584" s="124" t="s">
        <v>106</v>
      </c>
      <c r="E1584" s="125" t="s">
        <v>3905</v>
      </c>
      <c r="F1584" s="125" t="s">
        <v>2685</v>
      </c>
      <c r="G1584" s="257">
        <v>1</v>
      </c>
      <c r="H1584" s="125" t="s">
        <v>2687</v>
      </c>
      <c r="I1584" s="130" t="s">
        <v>3549</v>
      </c>
      <c r="J1584" s="258">
        <v>1007</v>
      </c>
      <c r="K1584" s="259"/>
      <c r="L1584" s="273"/>
    </row>
    <row r="1585" spans="2:12" ht="20.100000000000001" customHeight="1" thickBot="1" x14ac:dyDescent="0.25">
      <c r="B1585" s="109"/>
      <c r="C1585" s="233" t="s">
        <v>119</v>
      </c>
      <c r="D1585" s="109"/>
      <c r="E1585" s="121" t="str">
        <f>E1584</f>
        <v>BENGKAYANG</v>
      </c>
      <c r="F1585" s="121" t="s">
        <v>2686</v>
      </c>
      <c r="G1585" s="190">
        <v>2</v>
      </c>
      <c r="H1585" s="121" t="s">
        <v>2688</v>
      </c>
      <c r="I1585" s="93" t="s">
        <v>3551</v>
      </c>
      <c r="J1585" s="75">
        <v>1559</v>
      </c>
      <c r="K1585" s="196"/>
      <c r="L1585" s="209"/>
    </row>
    <row r="1586" spans="2:12" ht="20.100000000000001" customHeight="1" thickTop="1" thickBot="1" x14ac:dyDescent="0.25">
      <c r="B1586" s="137"/>
      <c r="C1586" s="331" t="s">
        <v>119</v>
      </c>
      <c r="D1586" s="137" t="s">
        <v>107</v>
      </c>
      <c r="E1586" s="138" t="s">
        <v>2689</v>
      </c>
      <c r="F1586" s="138" t="s">
        <v>2689</v>
      </c>
      <c r="G1586" s="262">
        <v>1</v>
      </c>
      <c r="H1586" s="138" t="s">
        <v>2690</v>
      </c>
      <c r="I1586" s="141" t="s">
        <v>3549</v>
      </c>
      <c r="J1586" s="261">
        <v>1005</v>
      </c>
      <c r="K1586" s="263"/>
      <c r="L1586" s="328"/>
    </row>
    <row r="1587" spans="2:12" ht="20.100000000000001" customHeight="1" thickTop="1" thickBot="1" x14ac:dyDescent="0.25">
      <c r="B1587" s="137"/>
      <c r="C1587" s="331" t="s">
        <v>119</v>
      </c>
      <c r="D1587" s="137" t="s">
        <v>108</v>
      </c>
      <c r="E1587" s="138" t="s">
        <v>3906</v>
      </c>
      <c r="F1587" s="139">
        <v>0</v>
      </c>
      <c r="G1587" s="262">
        <v>0</v>
      </c>
      <c r="H1587" s="138" t="s">
        <v>3806</v>
      </c>
      <c r="I1587" s="141"/>
      <c r="J1587" s="261"/>
      <c r="K1587" s="143"/>
      <c r="L1587" s="137"/>
    </row>
    <row r="1588" spans="2:12" ht="20.100000000000001" customHeight="1" thickTop="1" thickBot="1" x14ac:dyDescent="0.25">
      <c r="B1588" s="132"/>
      <c r="C1588" s="415" t="s">
        <v>119</v>
      </c>
      <c r="D1588" s="132" t="s">
        <v>5</v>
      </c>
      <c r="E1588" s="133" t="s">
        <v>3907</v>
      </c>
      <c r="F1588" s="133" t="s">
        <v>2691</v>
      </c>
      <c r="G1588" s="416">
        <v>1</v>
      </c>
      <c r="H1588" s="133" t="s">
        <v>4359</v>
      </c>
      <c r="I1588" s="134" t="s">
        <v>3549</v>
      </c>
      <c r="J1588" s="147">
        <v>1523</v>
      </c>
      <c r="K1588" s="417"/>
      <c r="L1588" s="418"/>
    </row>
    <row r="1589" spans="2:12" ht="20.100000000000001" customHeight="1" thickTop="1" x14ac:dyDescent="0.2">
      <c r="B1589" s="124"/>
      <c r="C1589" s="318" t="s">
        <v>119</v>
      </c>
      <c r="D1589" s="124" t="s">
        <v>6</v>
      </c>
      <c r="E1589" s="125" t="s">
        <v>3908</v>
      </c>
      <c r="F1589" s="125" t="s">
        <v>2692</v>
      </c>
      <c r="G1589" s="257">
        <v>1</v>
      </c>
      <c r="H1589" s="125" t="s">
        <v>674</v>
      </c>
      <c r="I1589" s="130" t="s">
        <v>3549</v>
      </c>
      <c r="J1589" s="258">
        <v>908</v>
      </c>
      <c r="K1589" s="259"/>
      <c r="L1589" s="273"/>
    </row>
    <row r="1590" spans="2:12" ht="20.100000000000001" customHeight="1" x14ac:dyDescent="0.2">
      <c r="B1590" s="11"/>
      <c r="C1590" s="173" t="s">
        <v>119</v>
      </c>
      <c r="D1590" s="11"/>
      <c r="E1590" s="9" t="str">
        <f>E1589</f>
        <v>KAYONG UTARA</v>
      </c>
      <c r="F1590" s="9" t="s">
        <v>2693</v>
      </c>
      <c r="G1590" s="26">
        <v>2</v>
      </c>
      <c r="H1590" s="9" t="s">
        <v>2695</v>
      </c>
      <c r="I1590" s="34" t="s">
        <v>3549</v>
      </c>
      <c r="J1590" s="74">
        <v>876</v>
      </c>
      <c r="K1590" s="19"/>
      <c r="L1590" s="30"/>
    </row>
    <row r="1591" spans="2:12" ht="20.100000000000001" customHeight="1" thickBot="1" x14ac:dyDescent="0.25">
      <c r="B1591" s="391"/>
      <c r="C1591" s="419" t="s">
        <v>119</v>
      </c>
      <c r="D1591" s="391"/>
      <c r="E1591" s="397" t="str">
        <f>E1590</f>
        <v>KAYONG UTARA</v>
      </c>
      <c r="F1591" s="397" t="s">
        <v>2694</v>
      </c>
      <c r="G1591" s="401">
        <v>3</v>
      </c>
      <c r="H1591" s="397" t="s">
        <v>2696</v>
      </c>
      <c r="I1591" s="410" t="s">
        <v>3549</v>
      </c>
      <c r="J1591" s="411">
        <v>804</v>
      </c>
      <c r="K1591" s="402"/>
      <c r="L1591" s="413"/>
    </row>
    <row r="1592" spans="2:12" ht="20.100000000000001" customHeight="1" thickTop="1" x14ac:dyDescent="0.2">
      <c r="B1592" s="124"/>
      <c r="C1592" s="318" t="s">
        <v>119</v>
      </c>
      <c r="D1592" s="124" t="s">
        <v>7</v>
      </c>
      <c r="E1592" s="125" t="s">
        <v>3909</v>
      </c>
      <c r="F1592" s="125" t="s">
        <v>2697</v>
      </c>
      <c r="G1592" s="257">
        <v>1</v>
      </c>
      <c r="H1592" s="125" t="s">
        <v>2702</v>
      </c>
      <c r="I1592" s="130" t="s">
        <v>3549</v>
      </c>
      <c r="J1592" s="258">
        <v>5406</v>
      </c>
      <c r="K1592" s="259"/>
      <c r="L1592" s="273"/>
    </row>
    <row r="1593" spans="2:12" ht="20.100000000000001" customHeight="1" x14ac:dyDescent="0.2">
      <c r="B1593" s="11"/>
      <c r="C1593" s="173" t="s">
        <v>119</v>
      </c>
      <c r="D1593" s="11"/>
      <c r="E1593" s="9" t="str">
        <f>E1592</f>
        <v>KUBU RAYA</v>
      </c>
      <c r="F1593" s="9" t="s">
        <v>2698</v>
      </c>
      <c r="G1593" s="26">
        <v>2</v>
      </c>
      <c r="H1593" s="9" t="s">
        <v>2703</v>
      </c>
      <c r="I1593" s="34" t="s">
        <v>3549</v>
      </c>
      <c r="J1593" s="74">
        <v>4769</v>
      </c>
      <c r="K1593" s="19"/>
      <c r="L1593" s="30"/>
    </row>
    <row r="1594" spans="2:12" ht="20.100000000000001" customHeight="1" x14ac:dyDescent="0.2">
      <c r="B1594" s="11"/>
      <c r="C1594" s="173" t="s">
        <v>119</v>
      </c>
      <c r="D1594" s="11"/>
      <c r="E1594" s="9" t="str">
        <f>E1593</f>
        <v>KUBU RAYA</v>
      </c>
      <c r="F1594" s="9" t="s">
        <v>2699</v>
      </c>
      <c r="G1594" s="26">
        <v>3</v>
      </c>
      <c r="H1594" s="9" t="s">
        <v>2704</v>
      </c>
      <c r="I1594" s="34" t="s">
        <v>3549</v>
      </c>
      <c r="J1594" s="74">
        <v>1835</v>
      </c>
      <c r="K1594" s="19"/>
      <c r="L1594" s="30"/>
    </row>
    <row r="1595" spans="2:12" ht="20.100000000000001" customHeight="1" x14ac:dyDescent="0.2">
      <c r="B1595" s="11"/>
      <c r="C1595" s="173" t="s">
        <v>119</v>
      </c>
      <c r="D1595" s="11"/>
      <c r="E1595" s="9" t="str">
        <f>E1594</f>
        <v>KUBU RAYA</v>
      </c>
      <c r="F1595" s="9" t="s">
        <v>2700</v>
      </c>
      <c r="G1595" s="26">
        <v>4</v>
      </c>
      <c r="H1595" s="9" t="s">
        <v>2705</v>
      </c>
      <c r="I1595" s="34" t="s">
        <v>3549</v>
      </c>
      <c r="J1595" s="74">
        <v>1934</v>
      </c>
      <c r="K1595" s="19"/>
      <c r="L1595" s="30"/>
    </row>
    <row r="1596" spans="2:12" ht="20.100000000000001" customHeight="1" x14ac:dyDescent="0.2">
      <c r="B1596" s="11"/>
      <c r="C1596" s="173" t="s">
        <v>119</v>
      </c>
      <c r="D1596" s="11"/>
      <c r="E1596" s="9" t="str">
        <f>E1595</f>
        <v>KUBU RAYA</v>
      </c>
      <c r="F1596" s="9" t="s">
        <v>4228</v>
      </c>
      <c r="G1596" s="26">
        <v>5</v>
      </c>
      <c r="H1596" s="9" t="s">
        <v>4229</v>
      </c>
      <c r="I1596" s="34" t="s">
        <v>3549</v>
      </c>
      <c r="J1596" s="74">
        <v>3285</v>
      </c>
      <c r="K1596" s="19"/>
      <c r="L1596" s="30"/>
    </row>
    <row r="1597" spans="2:12" ht="20.100000000000001" customHeight="1" thickBot="1" x14ac:dyDescent="0.25">
      <c r="B1597" s="109"/>
      <c r="C1597" s="233" t="s">
        <v>119</v>
      </c>
      <c r="D1597" s="109"/>
      <c r="E1597" s="121" t="str">
        <f>E1596</f>
        <v>KUBU RAYA</v>
      </c>
      <c r="F1597" s="121" t="s">
        <v>2701</v>
      </c>
      <c r="G1597" s="190">
        <v>6</v>
      </c>
      <c r="H1597" s="121" t="s">
        <v>2706</v>
      </c>
      <c r="I1597" s="93" t="s">
        <v>3551</v>
      </c>
      <c r="J1597" s="75">
        <v>3738</v>
      </c>
      <c r="K1597" s="196"/>
      <c r="L1597" s="209"/>
    </row>
    <row r="1598" spans="2:12" ht="20.100000000000001" customHeight="1" thickTop="1" x14ac:dyDescent="0.2">
      <c r="B1598" s="124"/>
      <c r="C1598" s="318" t="s">
        <v>119</v>
      </c>
      <c r="D1598" s="124" t="s">
        <v>8</v>
      </c>
      <c r="E1598" s="125" t="s">
        <v>3910</v>
      </c>
      <c r="F1598" s="125" t="s">
        <v>2707</v>
      </c>
      <c r="G1598" s="257">
        <v>1</v>
      </c>
      <c r="H1598" s="125" t="s">
        <v>2711</v>
      </c>
      <c r="I1598" s="130" t="s">
        <v>3549</v>
      </c>
      <c r="J1598" s="258">
        <v>1671</v>
      </c>
      <c r="K1598" s="259"/>
      <c r="L1598" s="273"/>
    </row>
    <row r="1599" spans="2:12" ht="20.100000000000001" customHeight="1" x14ac:dyDescent="0.2">
      <c r="B1599" s="11"/>
      <c r="C1599" s="173" t="s">
        <v>119</v>
      </c>
      <c r="D1599" s="11"/>
      <c r="E1599" s="9" t="str">
        <f>E1598</f>
        <v>KOTA PONTIANAK</v>
      </c>
      <c r="F1599" s="9" t="s">
        <v>2708</v>
      </c>
      <c r="G1599" s="26">
        <v>2</v>
      </c>
      <c r="H1599" s="9" t="s">
        <v>2712</v>
      </c>
      <c r="I1599" s="34" t="s">
        <v>3549</v>
      </c>
      <c r="J1599" s="74">
        <v>2532</v>
      </c>
      <c r="K1599" s="19"/>
      <c r="L1599" s="30"/>
    </row>
    <row r="1600" spans="2:12" ht="20.100000000000001" customHeight="1" x14ac:dyDescent="0.2">
      <c r="B1600" s="11"/>
      <c r="C1600" s="173" t="s">
        <v>119</v>
      </c>
      <c r="D1600" s="11"/>
      <c r="E1600" s="9" t="str">
        <f>E1599</f>
        <v>KOTA PONTIANAK</v>
      </c>
      <c r="F1600" s="9" t="s">
        <v>2709</v>
      </c>
      <c r="G1600" s="26">
        <v>3</v>
      </c>
      <c r="H1600" s="9" t="s">
        <v>2713</v>
      </c>
      <c r="I1600" s="34" t="s">
        <v>3549</v>
      </c>
      <c r="J1600" s="74">
        <v>3316</v>
      </c>
      <c r="K1600" s="19"/>
      <c r="L1600" s="30"/>
    </row>
    <row r="1601" spans="2:12" ht="20.100000000000001" customHeight="1" thickBot="1" x14ac:dyDescent="0.25">
      <c r="B1601" s="109"/>
      <c r="C1601" s="233" t="s">
        <v>119</v>
      </c>
      <c r="D1601" s="109"/>
      <c r="E1601" s="121" t="str">
        <f>E1600</f>
        <v>KOTA PONTIANAK</v>
      </c>
      <c r="F1601" s="121" t="s">
        <v>2710</v>
      </c>
      <c r="G1601" s="190">
        <v>4</v>
      </c>
      <c r="H1601" s="121" t="s">
        <v>2719</v>
      </c>
      <c r="I1601" s="93" t="s">
        <v>3549</v>
      </c>
      <c r="J1601" s="75">
        <v>1986</v>
      </c>
      <c r="K1601" s="196"/>
      <c r="L1601" s="209"/>
    </row>
    <row r="1602" spans="2:12" ht="20.100000000000001" customHeight="1" thickTop="1" x14ac:dyDescent="0.2">
      <c r="B1602" s="124"/>
      <c r="C1602" s="318" t="s">
        <v>119</v>
      </c>
      <c r="D1602" s="124" t="s">
        <v>9</v>
      </c>
      <c r="E1602" s="125" t="s">
        <v>3911</v>
      </c>
      <c r="F1602" s="125" t="s">
        <v>2714</v>
      </c>
      <c r="G1602" s="257">
        <v>1</v>
      </c>
      <c r="H1602" s="125" t="s">
        <v>2718</v>
      </c>
      <c r="I1602" s="130" t="s">
        <v>3551</v>
      </c>
      <c r="J1602" s="258">
        <v>1645</v>
      </c>
      <c r="K1602" s="259"/>
      <c r="L1602" s="273"/>
    </row>
    <row r="1603" spans="2:12" ht="20.100000000000001" customHeight="1" x14ac:dyDescent="0.2">
      <c r="B1603" s="11"/>
      <c r="C1603" s="173" t="s">
        <v>119</v>
      </c>
      <c r="D1603" s="11"/>
      <c r="E1603" s="9" t="str">
        <f>E1602</f>
        <v>KOTA SINGKAWANG</v>
      </c>
      <c r="F1603" s="9" t="s">
        <v>2715</v>
      </c>
      <c r="G1603" s="26">
        <v>2</v>
      </c>
      <c r="H1603" s="9" t="s">
        <v>2720</v>
      </c>
      <c r="I1603" s="34" t="s">
        <v>3549</v>
      </c>
      <c r="J1603" s="74">
        <v>2691</v>
      </c>
      <c r="K1603" s="19"/>
      <c r="L1603" s="30"/>
    </row>
    <row r="1604" spans="2:12" ht="20.100000000000001" customHeight="1" x14ac:dyDescent="0.2">
      <c r="B1604" s="11"/>
      <c r="C1604" s="173" t="s">
        <v>119</v>
      </c>
      <c r="D1604" s="11"/>
      <c r="E1604" s="9" t="str">
        <f>E1603</f>
        <v>KOTA SINGKAWANG</v>
      </c>
      <c r="F1604" s="9" t="s">
        <v>2715</v>
      </c>
      <c r="G1604" s="26">
        <v>3</v>
      </c>
      <c r="H1604" s="9" t="s">
        <v>2721</v>
      </c>
      <c r="I1604" s="34" t="s">
        <v>3549</v>
      </c>
      <c r="J1604" s="74">
        <v>1556</v>
      </c>
      <c r="K1604" s="19"/>
      <c r="L1604" s="28"/>
    </row>
    <row r="1605" spans="2:12" ht="20.100000000000001" customHeight="1" x14ac:dyDescent="0.2">
      <c r="B1605" s="11"/>
      <c r="C1605" s="173" t="s">
        <v>119</v>
      </c>
      <c r="D1605" s="11"/>
      <c r="E1605" s="9" t="str">
        <f>E1604</f>
        <v>KOTA SINGKAWANG</v>
      </c>
      <c r="F1605" s="9" t="s">
        <v>2716</v>
      </c>
      <c r="G1605" s="28">
        <v>4</v>
      </c>
      <c r="H1605" s="9" t="s">
        <v>2722</v>
      </c>
      <c r="I1605" s="93" t="s">
        <v>3551</v>
      </c>
      <c r="J1605" s="75">
        <v>1427</v>
      </c>
      <c r="K1605" s="47"/>
      <c r="L1605" s="30"/>
    </row>
    <row r="1606" spans="2:12" ht="20.100000000000001" customHeight="1" thickBot="1" x14ac:dyDescent="0.25">
      <c r="B1606" s="109"/>
      <c r="C1606" s="233" t="s">
        <v>119</v>
      </c>
      <c r="D1606" s="109"/>
      <c r="E1606" s="121" t="str">
        <f>E1605</f>
        <v>KOTA SINGKAWANG</v>
      </c>
      <c r="F1606" s="121" t="s">
        <v>2717</v>
      </c>
      <c r="G1606" s="200">
        <v>5</v>
      </c>
      <c r="H1606" s="121" t="s">
        <v>2723</v>
      </c>
      <c r="I1606" s="93" t="s">
        <v>3551</v>
      </c>
      <c r="J1606" s="75">
        <v>1338</v>
      </c>
      <c r="K1606" s="47"/>
      <c r="L1606" s="234"/>
    </row>
    <row r="1607" spans="2:12" ht="20.100000000000001" customHeight="1" thickTop="1" x14ac:dyDescent="0.2">
      <c r="B1607" s="182">
        <v>21</v>
      </c>
      <c r="C1607" s="303" t="s">
        <v>120</v>
      </c>
      <c r="D1607" s="251"/>
      <c r="E1607" s="303" t="s">
        <v>3912</v>
      </c>
      <c r="F1607" s="333" t="s">
        <v>2724</v>
      </c>
      <c r="G1607" s="253">
        <v>1</v>
      </c>
      <c r="H1607" s="184" t="s">
        <v>2725</v>
      </c>
      <c r="I1607" s="191" t="s">
        <v>3549</v>
      </c>
      <c r="J1607" s="254">
        <v>10482</v>
      </c>
      <c r="K1607" s="334"/>
      <c r="L1607" s="191"/>
    </row>
    <row r="1608" spans="2:12" ht="20.100000000000001" customHeight="1" x14ac:dyDescent="0.2">
      <c r="B1608" s="40"/>
      <c r="C1608" s="12" t="s">
        <v>120</v>
      </c>
      <c r="D1608" s="11"/>
      <c r="E1608" s="9" t="str">
        <f>E1607</f>
        <v>PROV. KALIMANTAN TENGAH</v>
      </c>
      <c r="F1608" s="68" t="s">
        <v>2727</v>
      </c>
      <c r="G1608" s="26">
        <v>2</v>
      </c>
      <c r="H1608" s="9" t="s">
        <v>2726</v>
      </c>
      <c r="I1608" s="34" t="s">
        <v>3551</v>
      </c>
      <c r="J1608" s="74">
        <v>7354</v>
      </c>
      <c r="K1608" s="27"/>
      <c r="L1608" s="55"/>
    </row>
    <row r="1609" spans="2:12" ht="20.100000000000001" customHeight="1" x14ac:dyDescent="0.2">
      <c r="B1609" s="40"/>
      <c r="C1609" s="12" t="s">
        <v>120</v>
      </c>
      <c r="D1609" s="11"/>
      <c r="E1609" s="9" t="str">
        <f>E1608</f>
        <v>PROV. KALIMANTAN TENGAH</v>
      </c>
      <c r="F1609" s="68" t="s">
        <v>2728</v>
      </c>
      <c r="G1609" s="26">
        <v>3</v>
      </c>
      <c r="H1609" s="9" t="s">
        <v>2729</v>
      </c>
      <c r="I1609" s="34" t="s">
        <v>3549</v>
      </c>
      <c r="J1609" s="74">
        <v>8944</v>
      </c>
      <c r="K1609" s="27"/>
      <c r="L1609" s="55"/>
    </row>
    <row r="1610" spans="2:12" ht="20.100000000000001" customHeight="1" thickBot="1" x14ac:dyDescent="0.25">
      <c r="B1610" s="120"/>
      <c r="C1610" s="110" t="s">
        <v>120</v>
      </c>
      <c r="D1610" s="109"/>
      <c r="E1610" s="121" t="str">
        <f>E1609</f>
        <v>PROV. KALIMANTAN TENGAH</v>
      </c>
      <c r="F1610" s="235" t="s">
        <v>2730</v>
      </c>
      <c r="G1610" s="200">
        <v>4</v>
      </c>
      <c r="H1610" s="121" t="s">
        <v>2731</v>
      </c>
      <c r="I1610" s="93" t="s">
        <v>3549</v>
      </c>
      <c r="J1610" s="75">
        <v>10143</v>
      </c>
      <c r="K1610" s="46"/>
      <c r="L1610" s="236"/>
    </row>
    <row r="1611" spans="2:12" ht="20.100000000000001" customHeight="1" thickTop="1" x14ac:dyDescent="0.2">
      <c r="B1611" s="124"/>
      <c r="C1611" s="126" t="s">
        <v>120</v>
      </c>
      <c r="D1611" s="124" t="s">
        <v>99</v>
      </c>
      <c r="E1611" s="125" t="s">
        <v>3913</v>
      </c>
      <c r="F1611" s="125" t="s">
        <v>2732</v>
      </c>
      <c r="G1611" s="335">
        <v>1</v>
      </c>
      <c r="H1611" s="125" t="s">
        <v>2733</v>
      </c>
      <c r="I1611" s="130" t="s">
        <v>3549</v>
      </c>
      <c r="J1611" s="258">
        <v>2115</v>
      </c>
      <c r="K1611" s="269"/>
      <c r="L1611" s="130"/>
    </row>
    <row r="1612" spans="2:12" ht="20.100000000000001" customHeight="1" thickBot="1" x14ac:dyDescent="0.25">
      <c r="B1612" s="109"/>
      <c r="C1612" s="110" t="s">
        <v>120</v>
      </c>
      <c r="D1612" s="109"/>
      <c r="E1612" s="121" t="str">
        <f>E1611</f>
        <v>KOTAWARINGIN BARAT</v>
      </c>
      <c r="F1612" s="121" t="s">
        <v>2734</v>
      </c>
      <c r="G1612" s="237">
        <v>2</v>
      </c>
      <c r="H1612" s="121" t="s">
        <v>2735</v>
      </c>
      <c r="I1612" s="93" t="s">
        <v>3549</v>
      </c>
      <c r="J1612" s="75">
        <v>2256</v>
      </c>
      <c r="K1612" s="46"/>
      <c r="L1612" s="93"/>
    </row>
    <row r="1613" spans="2:12" ht="20.100000000000001" customHeight="1" thickTop="1" x14ac:dyDescent="0.2">
      <c r="B1613" s="124"/>
      <c r="C1613" s="126" t="s">
        <v>120</v>
      </c>
      <c r="D1613" s="124" t="s">
        <v>100</v>
      </c>
      <c r="E1613" s="125" t="s">
        <v>3914</v>
      </c>
      <c r="F1613" s="125" t="s">
        <v>2736</v>
      </c>
      <c r="G1613" s="335">
        <v>1</v>
      </c>
      <c r="H1613" s="125" t="s">
        <v>2741</v>
      </c>
      <c r="I1613" s="130" t="s">
        <v>3549</v>
      </c>
      <c r="J1613" s="258">
        <v>1620</v>
      </c>
      <c r="K1613" s="269"/>
      <c r="L1613" s="130"/>
    </row>
    <row r="1614" spans="2:12" ht="20.100000000000001" customHeight="1" x14ac:dyDescent="0.2">
      <c r="B1614" s="11"/>
      <c r="C1614" s="12" t="s">
        <v>120</v>
      </c>
      <c r="D1614" s="11"/>
      <c r="E1614" s="9" t="str">
        <f>E1613</f>
        <v>KOTAWARINGIN TIMUR</v>
      </c>
      <c r="F1614" s="9" t="s">
        <v>2737</v>
      </c>
      <c r="G1614" s="115">
        <v>2</v>
      </c>
      <c r="H1614" s="9" t="s">
        <v>2742</v>
      </c>
      <c r="I1614" s="34" t="s">
        <v>3549</v>
      </c>
      <c r="J1614" s="74">
        <v>1426</v>
      </c>
      <c r="K1614" s="27"/>
      <c r="L1614" s="34"/>
    </row>
    <row r="1615" spans="2:12" ht="20.100000000000001" customHeight="1" x14ac:dyDescent="0.2">
      <c r="B1615" s="11"/>
      <c r="C1615" s="12" t="s">
        <v>120</v>
      </c>
      <c r="D1615" s="11"/>
      <c r="E1615" s="9" t="str">
        <f>E1614</f>
        <v>KOTAWARINGIN TIMUR</v>
      </c>
      <c r="F1615" s="9" t="s">
        <v>2738</v>
      </c>
      <c r="G1615" s="115">
        <v>3</v>
      </c>
      <c r="H1615" s="9" t="s">
        <v>2743</v>
      </c>
      <c r="I1615" s="34" t="s">
        <v>3549</v>
      </c>
      <c r="J1615" s="74">
        <v>1461</v>
      </c>
      <c r="K1615" s="27"/>
      <c r="L1615" s="34"/>
    </row>
    <row r="1616" spans="2:12" ht="20.100000000000001" customHeight="1" x14ac:dyDescent="0.2">
      <c r="B1616" s="11"/>
      <c r="C1616" s="12" t="s">
        <v>120</v>
      </c>
      <c r="D1616" s="11"/>
      <c r="E1616" s="9" t="str">
        <f>E1615</f>
        <v>KOTAWARINGIN TIMUR</v>
      </c>
      <c r="F1616" s="9" t="s">
        <v>2739</v>
      </c>
      <c r="G1616" s="115">
        <v>4</v>
      </c>
      <c r="H1616" s="9" t="s">
        <v>2744</v>
      </c>
      <c r="I1616" s="34" t="s">
        <v>3551</v>
      </c>
      <c r="J1616" s="74">
        <v>1154</v>
      </c>
      <c r="K1616" s="27"/>
      <c r="L1616" s="34"/>
    </row>
    <row r="1617" spans="2:12" ht="20.100000000000001" customHeight="1" thickBot="1" x14ac:dyDescent="0.25">
      <c r="B1617" s="109"/>
      <c r="C1617" s="110" t="s">
        <v>120</v>
      </c>
      <c r="D1617" s="109"/>
      <c r="E1617" s="121" t="str">
        <f>E1616</f>
        <v>KOTAWARINGIN TIMUR</v>
      </c>
      <c r="F1617" s="121" t="s">
        <v>2740</v>
      </c>
      <c r="G1617" s="237">
        <v>5</v>
      </c>
      <c r="H1617" s="121" t="s">
        <v>2745</v>
      </c>
      <c r="I1617" s="93" t="s">
        <v>3549</v>
      </c>
      <c r="J1617" s="75">
        <v>2168</v>
      </c>
      <c r="K1617" s="46"/>
      <c r="L1617" s="93"/>
    </row>
    <row r="1618" spans="2:12" ht="20.100000000000001" customHeight="1" thickTop="1" x14ac:dyDescent="0.2">
      <c r="B1618" s="124"/>
      <c r="C1618" s="126" t="s">
        <v>120</v>
      </c>
      <c r="D1618" s="124">
        <v>3</v>
      </c>
      <c r="E1618" s="125" t="s">
        <v>3915</v>
      </c>
      <c r="F1618" s="125" t="s">
        <v>4230</v>
      </c>
      <c r="G1618" s="335">
        <v>1</v>
      </c>
      <c r="H1618" s="125" t="s">
        <v>4231</v>
      </c>
      <c r="I1618" s="124" t="s">
        <v>3551</v>
      </c>
      <c r="J1618" s="128">
        <v>1199</v>
      </c>
      <c r="K1618" s="269"/>
      <c r="L1618" s="124"/>
    </row>
    <row r="1619" spans="2:12" ht="20.100000000000001" customHeight="1" x14ac:dyDescent="0.2">
      <c r="B1619" s="11"/>
      <c r="C1619" s="12" t="s">
        <v>120</v>
      </c>
      <c r="D1619" s="11"/>
      <c r="E1619" s="9" t="s">
        <v>3915</v>
      </c>
      <c r="F1619" s="9" t="s">
        <v>2746</v>
      </c>
      <c r="G1619" s="115">
        <v>2</v>
      </c>
      <c r="H1619" s="9" t="s">
        <v>2748</v>
      </c>
      <c r="I1619" s="11" t="s">
        <v>3549</v>
      </c>
      <c r="J1619" s="73">
        <v>1427</v>
      </c>
      <c r="K1619" s="27"/>
      <c r="L1619" s="11"/>
    </row>
    <row r="1620" spans="2:12" ht="20.100000000000001" customHeight="1" thickBot="1" x14ac:dyDescent="0.25">
      <c r="B1620" s="391"/>
      <c r="C1620" s="400" t="s">
        <v>120</v>
      </c>
      <c r="D1620" s="109"/>
      <c r="E1620" s="121" t="str">
        <f>E1619</f>
        <v>KAPUAS</v>
      </c>
      <c r="F1620" s="121" t="s">
        <v>2747</v>
      </c>
      <c r="G1620" s="237">
        <v>3</v>
      </c>
      <c r="H1620" s="121" t="s">
        <v>2749</v>
      </c>
      <c r="I1620" s="109" t="s">
        <v>3549</v>
      </c>
      <c r="J1620" s="123">
        <v>4237</v>
      </c>
      <c r="K1620" s="46"/>
      <c r="L1620" s="109"/>
    </row>
    <row r="1621" spans="2:12" ht="20.100000000000001" customHeight="1" thickTop="1" thickBot="1" x14ac:dyDescent="0.25">
      <c r="B1621" s="152"/>
      <c r="C1621" s="154"/>
      <c r="D1621" s="391"/>
      <c r="E1621" s="121" t="str">
        <f>E1620</f>
        <v>KAPUAS</v>
      </c>
      <c r="F1621" s="397" t="s">
        <v>2747</v>
      </c>
      <c r="G1621" s="420">
        <v>4</v>
      </c>
      <c r="H1621" s="397" t="s">
        <v>4360</v>
      </c>
      <c r="I1621" s="410" t="s">
        <v>3549</v>
      </c>
      <c r="J1621" s="411">
        <v>1081</v>
      </c>
      <c r="K1621" s="421"/>
      <c r="L1621" s="410"/>
    </row>
    <row r="1622" spans="2:12" ht="20.100000000000001" customHeight="1" thickTop="1" x14ac:dyDescent="0.2">
      <c r="B1622" s="124"/>
      <c r="C1622" s="126" t="s">
        <v>120</v>
      </c>
      <c r="D1622" s="124" t="s">
        <v>102</v>
      </c>
      <c r="E1622" s="125" t="s">
        <v>3916</v>
      </c>
      <c r="F1622" s="125" t="s">
        <v>2750</v>
      </c>
      <c r="G1622" s="335">
        <v>1</v>
      </c>
      <c r="H1622" s="125" t="s">
        <v>2752</v>
      </c>
      <c r="I1622" s="130" t="s">
        <v>3551</v>
      </c>
      <c r="J1622" s="258">
        <v>1147</v>
      </c>
      <c r="K1622" s="269"/>
      <c r="L1622" s="130"/>
    </row>
    <row r="1623" spans="2:12" ht="20.100000000000001" customHeight="1" thickBot="1" x14ac:dyDescent="0.25">
      <c r="B1623" s="109"/>
      <c r="C1623" s="110" t="s">
        <v>120</v>
      </c>
      <c r="D1623" s="109"/>
      <c r="E1623" s="121" t="str">
        <f>E1622</f>
        <v>BARITO SELATAN</v>
      </c>
      <c r="F1623" s="121" t="s">
        <v>2751</v>
      </c>
      <c r="G1623" s="237">
        <v>2</v>
      </c>
      <c r="H1623" s="121" t="s">
        <v>2753</v>
      </c>
      <c r="I1623" s="93" t="s">
        <v>3549</v>
      </c>
      <c r="J1623" s="75">
        <v>1005</v>
      </c>
      <c r="K1623" s="46"/>
      <c r="L1623" s="93"/>
    </row>
    <row r="1624" spans="2:12" ht="20.100000000000001" customHeight="1" thickTop="1" x14ac:dyDescent="0.2">
      <c r="B1624" s="124"/>
      <c r="C1624" s="126" t="s">
        <v>120</v>
      </c>
      <c r="D1624" s="124" t="s">
        <v>103</v>
      </c>
      <c r="E1624" s="125" t="s">
        <v>3917</v>
      </c>
      <c r="F1624" s="125" t="s">
        <v>2754</v>
      </c>
      <c r="G1624" s="335">
        <v>1</v>
      </c>
      <c r="H1624" s="125" t="s">
        <v>4350</v>
      </c>
      <c r="I1624" s="130" t="s">
        <v>3549</v>
      </c>
      <c r="J1624" s="258">
        <v>1265</v>
      </c>
      <c r="K1624" s="269"/>
      <c r="L1624" s="130"/>
    </row>
    <row r="1625" spans="2:12" ht="20.100000000000001" customHeight="1" x14ac:dyDescent="0.2">
      <c r="B1625" s="11"/>
      <c r="C1625" s="12" t="s">
        <v>120</v>
      </c>
      <c r="D1625" s="11"/>
      <c r="E1625" s="9" t="str">
        <f>E1624</f>
        <v>BARITO UTARA</v>
      </c>
      <c r="F1625" s="9" t="s">
        <v>2754</v>
      </c>
      <c r="G1625" s="115">
        <v>2</v>
      </c>
      <c r="H1625" s="9" t="s">
        <v>2758</v>
      </c>
      <c r="I1625" s="34" t="s">
        <v>3549</v>
      </c>
      <c r="J1625" s="74">
        <v>1474</v>
      </c>
      <c r="K1625" s="27"/>
      <c r="L1625" s="34"/>
    </row>
    <row r="1626" spans="2:12" ht="20.100000000000001" customHeight="1" x14ac:dyDescent="0.2">
      <c r="B1626" s="11"/>
      <c r="C1626" s="12" t="s">
        <v>120</v>
      </c>
      <c r="D1626" s="11"/>
      <c r="E1626" s="9" t="str">
        <f>E1625</f>
        <v>BARITO UTARA</v>
      </c>
      <c r="F1626" s="9" t="s">
        <v>2755</v>
      </c>
      <c r="G1626" s="115">
        <v>3</v>
      </c>
      <c r="H1626" s="9" t="s">
        <v>2759</v>
      </c>
      <c r="I1626" s="34" t="s">
        <v>3549</v>
      </c>
      <c r="J1626" s="74">
        <v>946</v>
      </c>
      <c r="K1626" s="27"/>
      <c r="L1626" s="34"/>
    </row>
    <row r="1627" spans="2:12" ht="20.100000000000001" customHeight="1" x14ac:dyDescent="0.2">
      <c r="B1627" s="11"/>
      <c r="C1627" s="12" t="s">
        <v>120</v>
      </c>
      <c r="D1627" s="11"/>
      <c r="E1627" s="9" t="str">
        <f>E1626</f>
        <v>BARITO UTARA</v>
      </c>
      <c r="F1627" s="9" t="s">
        <v>2756</v>
      </c>
      <c r="G1627" s="115">
        <v>4</v>
      </c>
      <c r="H1627" s="9" t="s">
        <v>2760</v>
      </c>
      <c r="I1627" s="34" t="s">
        <v>3549</v>
      </c>
      <c r="J1627" s="74">
        <v>948</v>
      </c>
      <c r="K1627" s="27"/>
      <c r="L1627" s="34"/>
    </row>
    <row r="1628" spans="2:12" ht="20.100000000000001" customHeight="1" thickBot="1" x14ac:dyDescent="0.25">
      <c r="B1628" s="109"/>
      <c r="C1628" s="110" t="s">
        <v>120</v>
      </c>
      <c r="D1628" s="109"/>
      <c r="E1628" s="121" t="str">
        <f>E1627</f>
        <v>BARITO UTARA</v>
      </c>
      <c r="F1628" s="121" t="s">
        <v>2757</v>
      </c>
      <c r="G1628" s="237">
        <v>5</v>
      </c>
      <c r="H1628" s="121" t="s">
        <v>2761</v>
      </c>
      <c r="I1628" s="93" t="s">
        <v>3549</v>
      </c>
      <c r="J1628" s="75">
        <v>1048</v>
      </c>
      <c r="K1628" s="46"/>
      <c r="L1628" s="93"/>
    </row>
    <row r="1629" spans="2:12" ht="20.100000000000001" customHeight="1" thickTop="1" x14ac:dyDescent="0.2">
      <c r="B1629" s="124"/>
      <c r="C1629" s="126" t="s">
        <v>120</v>
      </c>
      <c r="D1629" s="124" t="s">
        <v>105</v>
      </c>
      <c r="E1629" s="125" t="s">
        <v>3918</v>
      </c>
      <c r="F1629" s="125" t="s">
        <v>2762</v>
      </c>
      <c r="G1629" s="335">
        <v>1</v>
      </c>
      <c r="H1629" s="125" t="s">
        <v>2765</v>
      </c>
      <c r="I1629" s="130" t="s">
        <v>3549</v>
      </c>
      <c r="J1629" s="258">
        <v>1240</v>
      </c>
      <c r="K1629" s="269"/>
      <c r="L1629" s="130"/>
    </row>
    <row r="1630" spans="2:12" ht="20.100000000000001" customHeight="1" x14ac:dyDescent="0.2">
      <c r="B1630" s="11"/>
      <c r="C1630" s="12" t="s">
        <v>120</v>
      </c>
      <c r="D1630" s="11"/>
      <c r="E1630" s="9" t="str">
        <f>E1629</f>
        <v>KATINGAN</v>
      </c>
      <c r="F1630" s="9" t="s">
        <v>2762</v>
      </c>
      <c r="G1630" s="115">
        <v>2</v>
      </c>
      <c r="H1630" s="9" t="s">
        <v>2766</v>
      </c>
      <c r="I1630" s="34" t="s">
        <v>3549</v>
      </c>
      <c r="J1630" s="74">
        <v>1214</v>
      </c>
      <c r="K1630" s="27"/>
      <c r="L1630" s="34"/>
    </row>
    <row r="1631" spans="2:12" ht="20.100000000000001" customHeight="1" x14ac:dyDescent="0.2">
      <c r="B1631" s="11"/>
      <c r="C1631" s="12" t="s">
        <v>120</v>
      </c>
      <c r="D1631" s="11"/>
      <c r="E1631" s="9" t="str">
        <f>E1630</f>
        <v>KATINGAN</v>
      </c>
      <c r="F1631" s="9" t="s">
        <v>2763</v>
      </c>
      <c r="G1631" s="115">
        <v>3</v>
      </c>
      <c r="H1631" s="9" t="s">
        <v>4358</v>
      </c>
      <c r="I1631" s="34" t="s">
        <v>3551</v>
      </c>
      <c r="J1631" s="74">
        <v>1825</v>
      </c>
      <c r="K1631" s="27"/>
      <c r="L1631" s="34"/>
    </row>
    <row r="1632" spans="2:12" ht="20.100000000000001" customHeight="1" thickBot="1" x14ac:dyDescent="0.25">
      <c r="B1632" s="109"/>
      <c r="C1632" s="110" t="s">
        <v>120</v>
      </c>
      <c r="D1632" s="109"/>
      <c r="E1632" s="121" t="str">
        <f>E1631</f>
        <v>KATINGAN</v>
      </c>
      <c r="F1632" s="121" t="s">
        <v>2764</v>
      </c>
      <c r="G1632" s="237">
        <v>4</v>
      </c>
      <c r="H1632" s="121" t="s">
        <v>2767</v>
      </c>
      <c r="I1632" s="93" t="s">
        <v>3549</v>
      </c>
      <c r="J1632" s="75">
        <v>1145</v>
      </c>
      <c r="K1632" s="46"/>
      <c r="L1632" s="93"/>
    </row>
    <row r="1633" spans="2:12" ht="20.100000000000001" customHeight="1" thickTop="1" x14ac:dyDescent="0.2">
      <c r="B1633" s="124"/>
      <c r="C1633" s="126" t="s">
        <v>120</v>
      </c>
      <c r="D1633" s="124" t="s">
        <v>106</v>
      </c>
      <c r="E1633" s="125" t="s">
        <v>3919</v>
      </c>
      <c r="F1633" s="125" t="s">
        <v>2768</v>
      </c>
      <c r="G1633" s="335">
        <v>1</v>
      </c>
      <c r="H1633" s="125" t="s">
        <v>2770</v>
      </c>
      <c r="I1633" s="130" t="s">
        <v>3549</v>
      </c>
      <c r="J1633" s="258">
        <v>716</v>
      </c>
      <c r="K1633" s="269"/>
      <c r="L1633" s="130"/>
    </row>
    <row r="1634" spans="2:12" ht="20.100000000000001" customHeight="1" thickBot="1" x14ac:dyDescent="0.25">
      <c r="B1634" s="109"/>
      <c r="C1634" s="110" t="s">
        <v>120</v>
      </c>
      <c r="D1634" s="109"/>
      <c r="E1634" s="121" t="str">
        <f>E1633</f>
        <v>SERUYAN</v>
      </c>
      <c r="F1634" s="121" t="s">
        <v>2769</v>
      </c>
      <c r="G1634" s="237">
        <v>2</v>
      </c>
      <c r="H1634" s="121" t="s">
        <v>2771</v>
      </c>
      <c r="I1634" s="93" t="s">
        <v>3549</v>
      </c>
      <c r="J1634" s="75">
        <v>711</v>
      </c>
      <c r="K1634" s="46"/>
      <c r="L1634" s="93"/>
    </row>
    <row r="1635" spans="2:12" ht="20.100000000000001" customHeight="1" thickTop="1" thickBot="1" x14ac:dyDescent="0.25">
      <c r="B1635" s="137"/>
      <c r="C1635" s="158" t="s">
        <v>120</v>
      </c>
      <c r="D1635" s="137" t="s">
        <v>107</v>
      </c>
      <c r="E1635" s="138" t="s">
        <v>3920</v>
      </c>
      <c r="F1635" s="138" t="s">
        <v>2772</v>
      </c>
      <c r="G1635" s="336">
        <v>1</v>
      </c>
      <c r="H1635" s="138" t="s">
        <v>2773</v>
      </c>
      <c r="I1635" s="141" t="s">
        <v>3549</v>
      </c>
      <c r="J1635" s="261">
        <v>586</v>
      </c>
      <c r="K1635" s="337"/>
      <c r="L1635" s="141"/>
    </row>
    <row r="1636" spans="2:12" ht="20.100000000000001" customHeight="1" thickTop="1" thickBot="1" x14ac:dyDescent="0.25">
      <c r="B1636" s="137"/>
      <c r="C1636" s="158" t="s">
        <v>120</v>
      </c>
      <c r="D1636" s="137" t="s">
        <v>108</v>
      </c>
      <c r="E1636" s="138" t="s">
        <v>3921</v>
      </c>
      <c r="F1636" s="338">
        <v>0</v>
      </c>
      <c r="G1636" s="336">
        <v>0</v>
      </c>
      <c r="H1636" s="138" t="s">
        <v>3806</v>
      </c>
      <c r="I1636" s="141"/>
      <c r="J1636" s="261"/>
      <c r="K1636" s="337"/>
      <c r="L1636" s="141"/>
    </row>
    <row r="1637" spans="2:12" ht="20.100000000000001" customHeight="1" thickTop="1" thickBot="1" x14ac:dyDescent="0.25">
      <c r="B1637" s="137"/>
      <c r="C1637" s="158" t="s">
        <v>120</v>
      </c>
      <c r="D1637" s="137" t="s">
        <v>5</v>
      </c>
      <c r="E1637" s="138" t="s">
        <v>3922</v>
      </c>
      <c r="F1637" s="339">
        <v>0</v>
      </c>
      <c r="G1637" s="336">
        <v>0</v>
      </c>
      <c r="H1637" s="138" t="s">
        <v>3806</v>
      </c>
      <c r="I1637" s="141"/>
      <c r="J1637" s="261"/>
      <c r="K1637" s="340"/>
      <c r="L1637" s="141"/>
    </row>
    <row r="1638" spans="2:12" ht="20.100000000000001" customHeight="1" thickTop="1" x14ac:dyDescent="0.2">
      <c r="B1638" s="124"/>
      <c r="C1638" s="126" t="s">
        <v>120</v>
      </c>
      <c r="D1638" s="124" t="s">
        <v>6</v>
      </c>
      <c r="E1638" s="125" t="s">
        <v>3923</v>
      </c>
      <c r="F1638" s="125" t="s">
        <v>2774</v>
      </c>
      <c r="G1638" s="335">
        <v>1</v>
      </c>
      <c r="H1638" s="125" t="s">
        <v>4232</v>
      </c>
      <c r="I1638" s="130" t="s">
        <v>3549</v>
      </c>
      <c r="J1638" s="258">
        <v>1343</v>
      </c>
      <c r="K1638" s="269"/>
      <c r="L1638" s="130"/>
    </row>
    <row r="1639" spans="2:12" ht="20.100000000000001" customHeight="1" thickBot="1" x14ac:dyDescent="0.25">
      <c r="B1639" s="109"/>
      <c r="C1639" s="110" t="s">
        <v>120</v>
      </c>
      <c r="D1639" s="109"/>
      <c r="E1639" s="121" t="str">
        <f>E1638</f>
        <v>PULANG PISAU</v>
      </c>
      <c r="F1639" s="121" t="s">
        <v>2775</v>
      </c>
      <c r="G1639" s="237">
        <v>2</v>
      </c>
      <c r="H1639" s="121" t="s">
        <v>4233</v>
      </c>
      <c r="I1639" s="93" t="s">
        <v>3549</v>
      </c>
      <c r="J1639" s="75">
        <v>1058</v>
      </c>
      <c r="K1639" s="46"/>
      <c r="L1639" s="93"/>
    </row>
    <row r="1640" spans="2:12" ht="20.100000000000001" customHeight="1" thickTop="1" x14ac:dyDescent="0.2">
      <c r="B1640" s="124"/>
      <c r="C1640" s="126" t="s">
        <v>120</v>
      </c>
      <c r="D1640" s="124" t="s">
        <v>7</v>
      </c>
      <c r="E1640" s="125" t="s">
        <v>3924</v>
      </c>
      <c r="F1640" s="125" t="s">
        <v>2776</v>
      </c>
      <c r="G1640" s="335">
        <v>1</v>
      </c>
      <c r="H1640" s="125" t="s">
        <v>2778</v>
      </c>
      <c r="I1640" s="130" t="s">
        <v>3549</v>
      </c>
      <c r="J1640" s="258">
        <v>2047</v>
      </c>
      <c r="K1640" s="269"/>
      <c r="L1640" s="130"/>
    </row>
    <row r="1641" spans="2:12" ht="20.100000000000001" customHeight="1" x14ac:dyDescent="0.2">
      <c r="B1641" s="11"/>
      <c r="C1641" s="12" t="s">
        <v>120</v>
      </c>
      <c r="D1641" s="11"/>
      <c r="E1641" s="9" t="str">
        <f>E1640</f>
        <v>MURUNG RAYA</v>
      </c>
      <c r="F1641" s="9" t="s">
        <v>2776</v>
      </c>
      <c r="G1641" s="115">
        <v>2</v>
      </c>
      <c r="H1641" s="9" t="s">
        <v>2779</v>
      </c>
      <c r="I1641" s="34" t="s">
        <v>3549</v>
      </c>
      <c r="J1641" s="74">
        <v>1795</v>
      </c>
      <c r="K1641" s="27"/>
      <c r="L1641" s="34"/>
    </row>
    <row r="1642" spans="2:12" ht="20.100000000000001" customHeight="1" thickBot="1" x14ac:dyDescent="0.25">
      <c r="B1642" s="109"/>
      <c r="C1642" s="110" t="s">
        <v>120</v>
      </c>
      <c r="D1642" s="109"/>
      <c r="E1642" s="121" t="str">
        <f>E1641</f>
        <v>MURUNG RAYA</v>
      </c>
      <c r="F1642" s="121" t="s">
        <v>2777</v>
      </c>
      <c r="G1642" s="237">
        <v>3</v>
      </c>
      <c r="H1642" s="121" t="s">
        <v>4302</v>
      </c>
      <c r="I1642" s="93" t="s">
        <v>3551</v>
      </c>
      <c r="J1642" s="75">
        <v>447</v>
      </c>
      <c r="K1642" s="46"/>
      <c r="L1642" s="93"/>
    </row>
    <row r="1643" spans="2:12" ht="20.100000000000001" customHeight="1" thickTop="1" x14ac:dyDescent="0.2">
      <c r="B1643" s="124"/>
      <c r="C1643" s="126" t="s">
        <v>120</v>
      </c>
      <c r="D1643" s="124" t="s">
        <v>8</v>
      </c>
      <c r="E1643" s="125" t="s">
        <v>3925</v>
      </c>
      <c r="F1643" s="125" t="s">
        <v>2780</v>
      </c>
      <c r="G1643" s="335">
        <v>1</v>
      </c>
      <c r="H1643" s="125" t="s">
        <v>2783</v>
      </c>
      <c r="I1643" s="130" t="s">
        <v>3549</v>
      </c>
      <c r="J1643" s="258">
        <v>712</v>
      </c>
      <c r="K1643" s="269"/>
      <c r="L1643" s="130"/>
    </row>
    <row r="1644" spans="2:12" ht="20.100000000000001" customHeight="1" x14ac:dyDescent="0.2">
      <c r="B1644" s="11"/>
      <c r="C1644" s="12" t="s">
        <v>120</v>
      </c>
      <c r="D1644" s="11"/>
      <c r="E1644" s="9" t="str">
        <f>E1643</f>
        <v>BARITO TIMUR</v>
      </c>
      <c r="F1644" s="9" t="s">
        <v>2781</v>
      </c>
      <c r="G1644" s="115">
        <v>2</v>
      </c>
      <c r="H1644" s="9" t="s">
        <v>2784</v>
      </c>
      <c r="I1644" s="34" t="s">
        <v>3549</v>
      </c>
      <c r="J1644" s="74">
        <v>898</v>
      </c>
      <c r="K1644" s="27"/>
      <c r="L1644" s="34"/>
    </row>
    <row r="1645" spans="2:12" ht="20.100000000000001" customHeight="1" thickBot="1" x14ac:dyDescent="0.25">
      <c r="B1645" s="109"/>
      <c r="C1645" s="110" t="s">
        <v>120</v>
      </c>
      <c r="D1645" s="109"/>
      <c r="E1645" s="121" t="str">
        <f>E1644</f>
        <v>BARITO TIMUR</v>
      </c>
      <c r="F1645" s="121" t="s">
        <v>2782</v>
      </c>
      <c r="G1645" s="237">
        <v>3</v>
      </c>
      <c r="H1645" s="121" t="s">
        <v>2785</v>
      </c>
      <c r="I1645" s="93" t="s">
        <v>3549</v>
      </c>
      <c r="J1645" s="75">
        <v>1483</v>
      </c>
      <c r="K1645" s="46"/>
      <c r="L1645" s="93"/>
    </row>
    <row r="1646" spans="2:12" ht="20.100000000000001" customHeight="1" thickTop="1" x14ac:dyDescent="0.2">
      <c r="B1646" s="124"/>
      <c r="C1646" s="126" t="s">
        <v>120</v>
      </c>
      <c r="D1646" s="124" t="s">
        <v>9</v>
      </c>
      <c r="E1646" s="125" t="s">
        <v>3926</v>
      </c>
      <c r="F1646" s="125" t="s">
        <v>2786</v>
      </c>
      <c r="G1646" s="335">
        <v>1</v>
      </c>
      <c r="H1646" s="125" t="s">
        <v>2790</v>
      </c>
      <c r="I1646" s="130" t="s">
        <v>3551</v>
      </c>
      <c r="J1646" s="258">
        <v>724</v>
      </c>
      <c r="K1646" s="269"/>
      <c r="L1646" s="130"/>
    </row>
    <row r="1647" spans="2:12" ht="20.100000000000001" customHeight="1" x14ac:dyDescent="0.2">
      <c r="B1647" s="11"/>
      <c r="C1647" s="12" t="s">
        <v>120</v>
      </c>
      <c r="D1647" s="11"/>
      <c r="E1647" s="9" t="str">
        <f>E1646</f>
        <v>KOTA PALANGKARAYA</v>
      </c>
      <c r="F1647" s="9" t="s">
        <v>2787</v>
      </c>
      <c r="G1647" s="115">
        <v>2</v>
      </c>
      <c r="H1647" s="9" t="s">
        <v>2791</v>
      </c>
      <c r="I1647" s="34" t="s">
        <v>3549</v>
      </c>
      <c r="J1647" s="74">
        <v>1671</v>
      </c>
      <c r="K1647" s="27"/>
      <c r="L1647" s="34"/>
    </row>
    <row r="1648" spans="2:12" ht="20.100000000000001" customHeight="1" thickBot="1" x14ac:dyDescent="0.25">
      <c r="B1648" s="109"/>
      <c r="C1648" s="110" t="s">
        <v>120</v>
      </c>
      <c r="D1648" s="109"/>
      <c r="E1648" s="121" t="str">
        <f>E1647</f>
        <v>KOTA PALANGKARAYA</v>
      </c>
      <c r="F1648" s="121" t="s">
        <v>2788</v>
      </c>
      <c r="G1648" s="109">
        <v>3</v>
      </c>
      <c r="H1648" s="121" t="s">
        <v>2792</v>
      </c>
      <c r="I1648" s="93" t="s">
        <v>3549</v>
      </c>
      <c r="J1648" s="76">
        <v>1144</v>
      </c>
      <c r="K1648" s="156"/>
      <c r="L1648" s="109"/>
    </row>
    <row r="1649" spans="2:12" ht="20.100000000000001" customHeight="1" thickTop="1" x14ac:dyDescent="0.2">
      <c r="B1649" s="182">
        <v>22</v>
      </c>
      <c r="C1649" s="303" t="s">
        <v>121</v>
      </c>
      <c r="D1649" s="251"/>
      <c r="E1649" s="303" t="s">
        <v>3927</v>
      </c>
      <c r="F1649" s="341" t="s">
        <v>2789</v>
      </c>
      <c r="G1649" s="342">
        <v>1</v>
      </c>
      <c r="H1649" s="184" t="s">
        <v>2793</v>
      </c>
      <c r="I1649" s="191" t="s">
        <v>3549</v>
      </c>
      <c r="J1649" s="254">
        <v>12497</v>
      </c>
      <c r="K1649" s="343"/>
      <c r="L1649" s="344"/>
    </row>
    <row r="1650" spans="2:12" ht="20.100000000000001" customHeight="1" x14ac:dyDescent="0.2">
      <c r="B1650" s="40"/>
      <c r="C1650" s="174" t="s">
        <v>121</v>
      </c>
      <c r="D1650" s="11"/>
      <c r="E1650" s="9" t="str">
        <f>E1649</f>
        <v>PROV. KALIMANTAN SELATAN</v>
      </c>
      <c r="F1650" s="69" t="s">
        <v>2794</v>
      </c>
      <c r="G1650" s="116">
        <v>2</v>
      </c>
      <c r="H1650" s="9" t="s">
        <v>2795</v>
      </c>
      <c r="I1650" s="34" t="s">
        <v>3549</v>
      </c>
      <c r="J1650" s="74">
        <v>4861</v>
      </c>
      <c r="K1650" s="56"/>
      <c r="L1650" s="25"/>
    </row>
    <row r="1651" spans="2:12" ht="20.100000000000001" customHeight="1" x14ac:dyDescent="0.2">
      <c r="B1651" s="40"/>
      <c r="C1651" s="174" t="s">
        <v>121</v>
      </c>
      <c r="D1651" s="11"/>
      <c r="E1651" s="9" t="str">
        <f>E1650</f>
        <v>PROV. KALIMANTAN SELATAN</v>
      </c>
      <c r="F1651" s="69" t="s">
        <v>2796</v>
      </c>
      <c r="G1651" s="117">
        <v>3</v>
      </c>
      <c r="H1651" s="9" t="s">
        <v>2797</v>
      </c>
      <c r="I1651" s="34" t="s">
        <v>3549</v>
      </c>
      <c r="J1651" s="74">
        <v>16643</v>
      </c>
      <c r="K1651" s="57"/>
      <c r="L1651" s="25"/>
    </row>
    <row r="1652" spans="2:12" ht="20.100000000000001" customHeight="1" x14ac:dyDescent="0.2">
      <c r="B1652" s="40"/>
      <c r="C1652" s="174" t="s">
        <v>121</v>
      </c>
      <c r="D1652" s="11"/>
      <c r="E1652" s="9" t="str">
        <f>E1651</f>
        <v>PROV. KALIMANTAN SELATAN</v>
      </c>
      <c r="F1652" s="69" t="s">
        <v>2798</v>
      </c>
      <c r="G1652" s="118">
        <v>4</v>
      </c>
      <c r="H1652" s="9" t="s">
        <v>4396</v>
      </c>
      <c r="I1652" s="34" t="s">
        <v>3549</v>
      </c>
      <c r="J1652" s="74">
        <v>1161</v>
      </c>
      <c r="K1652" s="58"/>
      <c r="L1652" s="25"/>
    </row>
    <row r="1653" spans="2:12" ht="20.100000000000001" customHeight="1" x14ac:dyDescent="0.2">
      <c r="B1653" s="40"/>
      <c r="C1653" s="174" t="s">
        <v>121</v>
      </c>
      <c r="D1653" s="11"/>
      <c r="E1653" s="9" t="str">
        <f>E1652</f>
        <v>PROV. KALIMANTAN SELATAN</v>
      </c>
      <c r="F1653" s="69" t="s">
        <v>2799</v>
      </c>
      <c r="G1653" s="119">
        <v>5</v>
      </c>
      <c r="H1653" s="9" t="s">
        <v>2801</v>
      </c>
      <c r="I1653" s="34" t="s">
        <v>3549</v>
      </c>
      <c r="J1653" s="74">
        <v>14071</v>
      </c>
      <c r="K1653" s="59"/>
      <c r="L1653" s="25"/>
    </row>
    <row r="1654" spans="2:12" ht="20.100000000000001" customHeight="1" thickBot="1" x14ac:dyDescent="0.25">
      <c r="B1654" s="120"/>
      <c r="C1654" s="238" t="s">
        <v>121</v>
      </c>
      <c r="D1654" s="109"/>
      <c r="E1654" s="121" t="str">
        <f>E1653</f>
        <v>PROV. KALIMANTAN SELATAN</v>
      </c>
      <c r="F1654" s="239" t="s">
        <v>2800</v>
      </c>
      <c r="G1654" s="240">
        <v>6</v>
      </c>
      <c r="H1654" s="121" t="s">
        <v>2802</v>
      </c>
      <c r="I1654" s="93" t="s">
        <v>3549</v>
      </c>
      <c r="J1654" s="75">
        <v>5061</v>
      </c>
      <c r="K1654" s="241"/>
      <c r="L1654" s="227"/>
    </row>
    <row r="1655" spans="2:12" ht="20.100000000000001" customHeight="1" thickTop="1" x14ac:dyDescent="0.2">
      <c r="B1655" s="124"/>
      <c r="C1655" s="345" t="s">
        <v>121</v>
      </c>
      <c r="D1655" s="124" t="s">
        <v>99</v>
      </c>
      <c r="E1655" s="125" t="s">
        <v>3928</v>
      </c>
      <c r="F1655" s="125" t="s">
        <v>2803</v>
      </c>
      <c r="G1655" s="198">
        <v>1</v>
      </c>
      <c r="H1655" s="125" t="s">
        <v>4394</v>
      </c>
      <c r="I1655" s="130" t="s">
        <v>3549</v>
      </c>
      <c r="J1655" s="258">
        <v>259</v>
      </c>
      <c r="K1655" s="271"/>
      <c r="L1655" s="273"/>
    </row>
    <row r="1656" spans="2:12" ht="20.100000000000001" customHeight="1" x14ac:dyDescent="0.2">
      <c r="B1656" s="11"/>
      <c r="C1656" s="174" t="s">
        <v>121</v>
      </c>
      <c r="D1656" s="11"/>
      <c r="E1656" s="9" t="str">
        <f>E1655</f>
        <v>TANAH LAUT</v>
      </c>
      <c r="F1656" s="9" t="s">
        <v>2804</v>
      </c>
      <c r="G1656" s="28">
        <v>2</v>
      </c>
      <c r="H1656" s="9" t="s">
        <v>2806</v>
      </c>
      <c r="I1656" s="34" t="s">
        <v>3551</v>
      </c>
      <c r="J1656" s="74">
        <v>1805</v>
      </c>
      <c r="K1656" s="17"/>
      <c r="L1656" s="30"/>
    </row>
    <row r="1657" spans="2:12" ht="20.100000000000001" customHeight="1" thickBot="1" x14ac:dyDescent="0.25">
      <c r="B1657" s="109"/>
      <c r="C1657" s="238" t="s">
        <v>121</v>
      </c>
      <c r="D1657" s="109"/>
      <c r="E1657" s="121" t="str">
        <f>E1656</f>
        <v>TANAH LAUT</v>
      </c>
      <c r="F1657" s="121" t="s">
        <v>2805</v>
      </c>
      <c r="G1657" s="200">
        <v>3</v>
      </c>
      <c r="H1657" s="121" t="s">
        <v>2807</v>
      </c>
      <c r="I1657" s="93" t="s">
        <v>3549</v>
      </c>
      <c r="J1657" s="75">
        <v>2481</v>
      </c>
      <c r="K1657" s="47"/>
      <c r="L1657" s="200"/>
    </row>
    <row r="1658" spans="2:12" ht="20.100000000000001" customHeight="1" thickTop="1" x14ac:dyDescent="0.2">
      <c r="B1658" s="124"/>
      <c r="C1658" s="345" t="s">
        <v>121</v>
      </c>
      <c r="D1658" s="124" t="s">
        <v>100</v>
      </c>
      <c r="E1658" s="125" t="s">
        <v>3929</v>
      </c>
      <c r="F1658" s="125" t="s">
        <v>2808</v>
      </c>
      <c r="G1658" s="198">
        <v>1</v>
      </c>
      <c r="H1658" s="125" t="s">
        <v>2811</v>
      </c>
      <c r="I1658" s="130" t="s">
        <v>3549</v>
      </c>
      <c r="J1658" s="258">
        <v>1148</v>
      </c>
      <c r="K1658" s="271"/>
      <c r="L1658" s="198"/>
    </row>
    <row r="1659" spans="2:12" ht="20.100000000000001" customHeight="1" x14ac:dyDescent="0.2">
      <c r="B1659" s="11"/>
      <c r="C1659" s="174" t="s">
        <v>121</v>
      </c>
      <c r="D1659" s="11"/>
      <c r="E1659" s="9" t="str">
        <f>E1658</f>
        <v>KOTABARU</v>
      </c>
      <c r="F1659" s="9" t="s">
        <v>2809</v>
      </c>
      <c r="G1659" s="28">
        <v>2</v>
      </c>
      <c r="H1659" s="9" t="s">
        <v>2812</v>
      </c>
      <c r="I1659" s="34" t="s">
        <v>3551</v>
      </c>
      <c r="J1659" s="74">
        <v>2649</v>
      </c>
      <c r="K1659" s="17"/>
      <c r="L1659" s="28"/>
    </row>
    <row r="1660" spans="2:12" ht="20.100000000000001" customHeight="1" thickBot="1" x14ac:dyDescent="0.25">
      <c r="B1660" s="109"/>
      <c r="C1660" s="238" t="s">
        <v>121</v>
      </c>
      <c r="D1660" s="109"/>
      <c r="E1660" s="121" t="str">
        <f>E1659</f>
        <v>KOTABARU</v>
      </c>
      <c r="F1660" s="121" t="s">
        <v>2810</v>
      </c>
      <c r="G1660" s="200">
        <v>3</v>
      </c>
      <c r="H1660" s="121" t="s">
        <v>2813</v>
      </c>
      <c r="I1660" s="93" t="s">
        <v>3549</v>
      </c>
      <c r="J1660" s="75">
        <v>1090</v>
      </c>
      <c r="K1660" s="47"/>
      <c r="L1660" s="200"/>
    </row>
    <row r="1661" spans="2:12" ht="20.100000000000001" customHeight="1" thickTop="1" x14ac:dyDescent="0.2">
      <c r="B1661" s="124"/>
      <c r="C1661" s="345" t="s">
        <v>121</v>
      </c>
      <c r="D1661" s="124" t="s">
        <v>101</v>
      </c>
      <c r="E1661" s="125" t="s">
        <v>3930</v>
      </c>
      <c r="F1661" s="125" t="s">
        <v>2814</v>
      </c>
      <c r="G1661" s="198">
        <v>1</v>
      </c>
      <c r="H1661" s="125" t="s">
        <v>3686</v>
      </c>
      <c r="I1661" s="130" t="s">
        <v>3549</v>
      </c>
      <c r="J1661" s="258">
        <v>3002</v>
      </c>
      <c r="K1661" s="271"/>
      <c r="L1661" s="273"/>
    </row>
    <row r="1662" spans="2:12" ht="20.100000000000001" customHeight="1" x14ac:dyDescent="0.2">
      <c r="B1662" s="11"/>
      <c r="C1662" s="174" t="s">
        <v>121</v>
      </c>
      <c r="D1662" s="11"/>
      <c r="E1662" s="9" t="str">
        <f>E1661</f>
        <v>BANJAR</v>
      </c>
      <c r="F1662" s="9" t="s">
        <v>2815</v>
      </c>
      <c r="G1662" s="28">
        <v>2</v>
      </c>
      <c r="H1662" s="9" t="s">
        <v>2819</v>
      </c>
      <c r="I1662" s="34" t="s">
        <v>3549</v>
      </c>
      <c r="J1662" s="74">
        <v>1954</v>
      </c>
      <c r="K1662" s="17"/>
      <c r="L1662" s="28"/>
    </row>
    <row r="1663" spans="2:12" ht="20.100000000000001" customHeight="1" x14ac:dyDescent="0.2">
      <c r="B1663" s="11"/>
      <c r="C1663" s="174" t="s">
        <v>121</v>
      </c>
      <c r="D1663" s="11"/>
      <c r="E1663" s="9" t="str">
        <f>E1662</f>
        <v>BANJAR</v>
      </c>
      <c r="F1663" s="9" t="s">
        <v>2816</v>
      </c>
      <c r="G1663" s="28">
        <v>3</v>
      </c>
      <c r="H1663" s="9" t="s">
        <v>2820</v>
      </c>
      <c r="I1663" s="34" t="s">
        <v>3549</v>
      </c>
      <c r="J1663" s="74">
        <v>2713</v>
      </c>
      <c r="K1663" s="17"/>
      <c r="L1663" s="28"/>
    </row>
    <row r="1664" spans="2:12" ht="20.100000000000001" customHeight="1" x14ac:dyDescent="0.2">
      <c r="B1664" s="11"/>
      <c r="C1664" s="174" t="s">
        <v>121</v>
      </c>
      <c r="D1664" s="11"/>
      <c r="E1664" s="9" t="str">
        <f>E1663</f>
        <v>BANJAR</v>
      </c>
      <c r="F1664" s="9" t="s">
        <v>2817</v>
      </c>
      <c r="G1664" s="28">
        <v>4</v>
      </c>
      <c r="H1664" s="9" t="s">
        <v>2821</v>
      </c>
      <c r="I1664" s="34" t="s">
        <v>3549</v>
      </c>
      <c r="J1664" s="74">
        <v>3049</v>
      </c>
      <c r="K1664" s="17"/>
      <c r="L1664" s="28"/>
    </row>
    <row r="1665" spans="2:12" ht="20.100000000000001" customHeight="1" thickBot="1" x14ac:dyDescent="0.25">
      <c r="B1665" s="109"/>
      <c r="C1665" s="238" t="s">
        <v>121</v>
      </c>
      <c r="D1665" s="109"/>
      <c r="E1665" s="121" t="str">
        <f>E1664</f>
        <v>BANJAR</v>
      </c>
      <c r="F1665" s="121" t="s">
        <v>2818</v>
      </c>
      <c r="G1665" s="200">
        <v>5</v>
      </c>
      <c r="H1665" s="121" t="s">
        <v>2822</v>
      </c>
      <c r="I1665" s="93" t="s">
        <v>3549</v>
      </c>
      <c r="J1665" s="75">
        <v>1916</v>
      </c>
      <c r="K1665" s="47"/>
      <c r="L1665" s="200"/>
    </row>
    <row r="1666" spans="2:12" ht="20.100000000000001" customHeight="1" thickTop="1" thickBot="1" x14ac:dyDescent="0.25">
      <c r="B1666" s="137"/>
      <c r="C1666" s="346" t="s">
        <v>121</v>
      </c>
      <c r="D1666" s="137" t="s">
        <v>102</v>
      </c>
      <c r="E1666" s="138" t="s">
        <v>3931</v>
      </c>
      <c r="F1666" s="138" t="s">
        <v>2823</v>
      </c>
      <c r="G1666" s="278">
        <v>1</v>
      </c>
      <c r="H1666" s="138" t="s">
        <v>2824</v>
      </c>
      <c r="I1666" s="141" t="s">
        <v>3549</v>
      </c>
      <c r="J1666" s="261">
        <v>1992</v>
      </c>
      <c r="K1666" s="279"/>
      <c r="L1666" s="278"/>
    </row>
    <row r="1667" spans="2:12" ht="20.100000000000001" customHeight="1" thickTop="1" x14ac:dyDescent="0.2">
      <c r="B1667" s="124"/>
      <c r="C1667" s="345" t="s">
        <v>121</v>
      </c>
      <c r="D1667" s="124" t="s">
        <v>103</v>
      </c>
      <c r="E1667" s="125" t="s">
        <v>3932</v>
      </c>
      <c r="F1667" s="125" t="s">
        <v>2825</v>
      </c>
      <c r="G1667" s="198">
        <v>1</v>
      </c>
      <c r="H1667" s="125" t="s">
        <v>2826</v>
      </c>
      <c r="I1667" s="130" t="s">
        <v>3549</v>
      </c>
      <c r="J1667" s="258">
        <v>1593</v>
      </c>
      <c r="K1667" s="271"/>
      <c r="L1667" s="124"/>
    </row>
    <row r="1668" spans="2:12" ht="20.100000000000001" customHeight="1" thickBot="1" x14ac:dyDescent="0.25">
      <c r="B1668" s="109"/>
      <c r="C1668" s="238" t="s">
        <v>121</v>
      </c>
      <c r="D1668" s="109"/>
      <c r="E1668" s="121" t="str">
        <f>E1667</f>
        <v>TAPIN</v>
      </c>
      <c r="F1668" s="121" t="s">
        <v>2827</v>
      </c>
      <c r="G1668" s="200">
        <v>2</v>
      </c>
      <c r="H1668" s="121" t="s">
        <v>2828</v>
      </c>
      <c r="I1668" s="93" t="s">
        <v>3551</v>
      </c>
      <c r="J1668" s="75">
        <v>1217</v>
      </c>
      <c r="K1668" s="47"/>
      <c r="L1668" s="109"/>
    </row>
    <row r="1669" spans="2:12" ht="20.100000000000001" customHeight="1" thickTop="1" x14ac:dyDescent="0.2">
      <c r="B1669" s="124"/>
      <c r="C1669" s="345" t="s">
        <v>121</v>
      </c>
      <c r="D1669" s="124" t="s">
        <v>105</v>
      </c>
      <c r="E1669" s="125" t="s">
        <v>3933</v>
      </c>
      <c r="F1669" s="125" t="s">
        <v>2829</v>
      </c>
      <c r="G1669" s="198">
        <v>1</v>
      </c>
      <c r="H1669" s="125" t="s">
        <v>2832</v>
      </c>
      <c r="I1669" s="130" t="s">
        <v>3549</v>
      </c>
      <c r="J1669" s="258">
        <v>3030</v>
      </c>
      <c r="K1669" s="271"/>
      <c r="L1669" s="124"/>
    </row>
    <row r="1670" spans="2:12" ht="20.100000000000001" customHeight="1" x14ac:dyDescent="0.2">
      <c r="B1670" s="11"/>
      <c r="C1670" s="174" t="s">
        <v>121</v>
      </c>
      <c r="D1670" s="11"/>
      <c r="E1670" s="9" t="str">
        <f>E1669</f>
        <v>HULU SUNGAI SELATAN</v>
      </c>
      <c r="F1670" s="9" t="s">
        <v>2830</v>
      </c>
      <c r="G1670" s="28">
        <v>2</v>
      </c>
      <c r="H1670" s="9" t="s">
        <v>2833</v>
      </c>
      <c r="I1670" s="34" t="s">
        <v>3551</v>
      </c>
      <c r="J1670" s="74">
        <v>3035</v>
      </c>
      <c r="K1670" s="17"/>
      <c r="L1670" s="11"/>
    </row>
    <row r="1671" spans="2:12" ht="20.100000000000001" customHeight="1" thickBot="1" x14ac:dyDescent="0.25">
      <c r="B1671" s="109"/>
      <c r="C1671" s="238" t="s">
        <v>121</v>
      </c>
      <c r="D1671" s="109"/>
      <c r="E1671" s="121" t="str">
        <f>E1670</f>
        <v>HULU SUNGAI SELATAN</v>
      </c>
      <c r="F1671" s="121" t="s">
        <v>2831</v>
      </c>
      <c r="G1671" s="200">
        <v>3</v>
      </c>
      <c r="H1671" s="121" t="s">
        <v>2834</v>
      </c>
      <c r="I1671" s="93" t="s">
        <v>3549</v>
      </c>
      <c r="J1671" s="75">
        <v>1496</v>
      </c>
      <c r="K1671" s="47"/>
      <c r="L1671" s="109"/>
    </row>
    <row r="1672" spans="2:12" ht="20.100000000000001" customHeight="1" thickTop="1" thickBot="1" x14ac:dyDescent="0.25">
      <c r="B1672" s="137"/>
      <c r="C1672" s="346" t="s">
        <v>121</v>
      </c>
      <c r="D1672" s="137" t="s">
        <v>106</v>
      </c>
      <c r="E1672" s="138" t="s">
        <v>3934</v>
      </c>
      <c r="F1672" s="139">
        <v>0</v>
      </c>
      <c r="G1672" s="137">
        <v>0</v>
      </c>
      <c r="H1672" s="138" t="s">
        <v>3806</v>
      </c>
      <c r="I1672" s="141"/>
      <c r="J1672" s="261"/>
      <c r="K1672" s="143"/>
      <c r="L1672" s="137"/>
    </row>
    <row r="1673" spans="2:12" ht="20.100000000000001" customHeight="1" thickTop="1" x14ac:dyDescent="0.2">
      <c r="B1673" s="124"/>
      <c r="C1673" s="345" t="s">
        <v>121</v>
      </c>
      <c r="D1673" s="124" t="s">
        <v>107</v>
      </c>
      <c r="E1673" s="125" t="s">
        <v>3935</v>
      </c>
      <c r="F1673" s="125" t="s">
        <v>2835</v>
      </c>
      <c r="G1673" s="198">
        <v>1</v>
      </c>
      <c r="H1673" s="125" t="s">
        <v>2839</v>
      </c>
      <c r="I1673" s="130" t="s">
        <v>3549</v>
      </c>
      <c r="J1673" s="258">
        <v>1382</v>
      </c>
      <c r="K1673" s="271"/>
      <c r="L1673" s="124"/>
    </row>
    <row r="1674" spans="2:12" ht="20.100000000000001" customHeight="1" x14ac:dyDescent="0.2">
      <c r="B1674" s="11"/>
      <c r="C1674" s="174" t="s">
        <v>121</v>
      </c>
      <c r="D1674" s="11"/>
      <c r="E1674" s="9" t="str">
        <f>E1673</f>
        <v>HULU SUNGAI UTARA</v>
      </c>
      <c r="F1674" s="9" t="s">
        <v>2836</v>
      </c>
      <c r="G1674" s="28">
        <v>2</v>
      </c>
      <c r="H1674" s="9" t="s">
        <v>2840</v>
      </c>
      <c r="I1674" s="34" t="s">
        <v>3549</v>
      </c>
      <c r="J1674" s="74">
        <v>5001</v>
      </c>
      <c r="K1674" s="17"/>
      <c r="L1674" s="11"/>
    </row>
    <row r="1675" spans="2:12" ht="20.100000000000001" customHeight="1" x14ac:dyDescent="0.2">
      <c r="B1675" s="11"/>
      <c r="C1675" s="174" t="s">
        <v>121</v>
      </c>
      <c r="D1675" s="11"/>
      <c r="E1675" s="9" t="str">
        <f>E1674</f>
        <v>HULU SUNGAI UTARA</v>
      </c>
      <c r="F1675" s="9" t="s">
        <v>2836</v>
      </c>
      <c r="G1675" s="28">
        <v>3</v>
      </c>
      <c r="H1675" s="9" t="s">
        <v>2842</v>
      </c>
      <c r="I1675" s="34" t="s">
        <v>3551</v>
      </c>
      <c r="J1675" s="74">
        <v>994</v>
      </c>
      <c r="K1675" s="17"/>
      <c r="L1675" s="11"/>
    </row>
    <row r="1676" spans="2:12" ht="20.100000000000001" customHeight="1" x14ac:dyDescent="0.2">
      <c r="B1676" s="11"/>
      <c r="C1676" s="174" t="s">
        <v>121</v>
      </c>
      <c r="D1676" s="11"/>
      <c r="E1676" s="9" t="str">
        <f>E1675</f>
        <v>HULU SUNGAI UTARA</v>
      </c>
      <c r="F1676" s="9" t="s">
        <v>2837</v>
      </c>
      <c r="G1676" s="28">
        <v>4</v>
      </c>
      <c r="H1676" s="9" t="s">
        <v>2841</v>
      </c>
      <c r="I1676" s="34" t="s">
        <v>3549</v>
      </c>
      <c r="J1676" s="74">
        <v>2437</v>
      </c>
      <c r="K1676" s="17"/>
      <c r="L1676" s="11"/>
    </row>
    <row r="1677" spans="2:12" ht="20.100000000000001" customHeight="1" x14ac:dyDescent="0.2">
      <c r="B1677" s="11"/>
      <c r="C1677" s="174" t="s">
        <v>121</v>
      </c>
      <c r="D1677" s="11"/>
      <c r="E1677" s="9" t="str">
        <f>E1676</f>
        <v>HULU SUNGAI UTARA</v>
      </c>
      <c r="F1677" s="9" t="s">
        <v>2838</v>
      </c>
      <c r="G1677" s="28">
        <v>5</v>
      </c>
      <c r="H1677" s="9" t="s">
        <v>4351</v>
      </c>
      <c r="I1677" s="34" t="s">
        <v>3549</v>
      </c>
      <c r="J1677" s="74">
        <v>765</v>
      </c>
      <c r="K1677" s="17"/>
      <c r="L1677" s="28"/>
    </row>
    <row r="1678" spans="2:12" ht="20.100000000000001" customHeight="1" thickBot="1" x14ac:dyDescent="0.25">
      <c r="B1678" s="109"/>
      <c r="C1678" s="238" t="s">
        <v>121</v>
      </c>
      <c r="D1678" s="109"/>
      <c r="E1678" s="121" t="str">
        <f>E1677</f>
        <v>HULU SUNGAI UTARA</v>
      </c>
      <c r="F1678" s="121" t="s">
        <v>2838</v>
      </c>
      <c r="G1678" s="200">
        <v>6</v>
      </c>
      <c r="H1678" s="121" t="s">
        <v>2843</v>
      </c>
      <c r="I1678" s="93" t="s">
        <v>3549</v>
      </c>
      <c r="J1678" s="75">
        <v>3488</v>
      </c>
      <c r="K1678" s="47"/>
      <c r="L1678" s="200"/>
    </row>
    <row r="1679" spans="2:12" ht="20.100000000000001" customHeight="1" thickTop="1" x14ac:dyDescent="0.2">
      <c r="B1679" s="124"/>
      <c r="C1679" s="345" t="s">
        <v>121</v>
      </c>
      <c r="D1679" s="124" t="s">
        <v>108</v>
      </c>
      <c r="E1679" s="125" t="s">
        <v>3936</v>
      </c>
      <c r="F1679" s="125" t="s">
        <v>2844</v>
      </c>
      <c r="G1679" s="198">
        <v>1</v>
      </c>
      <c r="H1679" s="125" t="s">
        <v>2848</v>
      </c>
      <c r="I1679" s="130" t="s">
        <v>3549</v>
      </c>
      <c r="J1679" s="258">
        <v>2211</v>
      </c>
      <c r="K1679" s="271"/>
      <c r="L1679" s="124"/>
    </row>
    <row r="1680" spans="2:12" ht="20.100000000000001" customHeight="1" x14ac:dyDescent="0.2">
      <c r="B1680" s="11"/>
      <c r="C1680" s="174" t="s">
        <v>121</v>
      </c>
      <c r="D1680" s="11"/>
      <c r="E1680" s="9" t="str">
        <f>E1679</f>
        <v>TABALONG</v>
      </c>
      <c r="F1680" s="9" t="s">
        <v>2845</v>
      </c>
      <c r="G1680" s="28">
        <v>2</v>
      </c>
      <c r="H1680" s="9" t="s">
        <v>4335</v>
      </c>
      <c r="I1680" s="34" t="s">
        <v>3551</v>
      </c>
      <c r="J1680" s="74">
        <v>1663</v>
      </c>
      <c r="K1680" s="17"/>
      <c r="L1680" s="11"/>
    </row>
    <row r="1681" spans="2:12" ht="20.100000000000001" customHeight="1" x14ac:dyDescent="0.2">
      <c r="B1681" s="11"/>
      <c r="C1681" s="174" t="s">
        <v>121</v>
      </c>
      <c r="D1681" s="11"/>
      <c r="E1681" s="9" t="str">
        <f>E1680</f>
        <v>TABALONG</v>
      </c>
      <c r="F1681" s="9" t="s">
        <v>2845</v>
      </c>
      <c r="G1681" s="28">
        <v>3</v>
      </c>
      <c r="H1681" s="9" t="s">
        <v>2849</v>
      </c>
      <c r="I1681" s="34" t="s">
        <v>3551</v>
      </c>
      <c r="J1681" s="74">
        <v>1694</v>
      </c>
      <c r="K1681" s="17"/>
      <c r="L1681" s="11"/>
    </row>
    <row r="1682" spans="2:12" ht="20.100000000000001" customHeight="1" x14ac:dyDescent="0.2">
      <c r="B1682" s="11"/>
      <c r="C1682" s="174" t="s">
        <v>121</v>
      </c>
      <c r="D1682" s="11"/>
      <c r="E1682" s="9" t="str">
        <f>E1681</f>
        <v>TABALONG</v>
      </c>
      <c r="F1682" s="9" t="s">
        <v>2846</v>
      </c>
      <c r="G1682" s="28">
        <v>4</v>
      </c>
      <c r="H1682" s="9" t="s">
        <v>2850</v>
      </c>
      <c r="I1682" s="34" t="s">
        <v>3549</v>
      </c>
      <c r="J1682" s="74">
        <v>1703</v>
      </c>
      <c r="K1682" s="17"/>
      <c r="L1682" s="11"/>
    </row>
    <row r="1683" spans="2:12" ht="20.100000000000001" customHeight="1" thickBot="1" x14ac:dyDescent="0.25">
      <c r="B1683" s="109"/>
      <c r="C1683" s="238" t="s">
        <v>121</v>
      </c>
      <c r="D1683" s="109"/>
      <c r="E1683" s="121" t="str">
        <f>E1682</f>
        <v>TABALONG</v>
      </c>
      <c r="F1683" s="121" t="s">
        <v>2847</v>
      </c>
      <c r="G1683" s="200">
        <v>5</v>
      </c>
      <c r="H1683" s="121" t="s">
        <v>2851</v>
      </c>
      <c r="I1683" s="93" t="s">
        <v>3549</v>
      </c>
      <c r="J1683" s="75">
        <v>1112</v>
      </c>
      <c r="K1683" s="47"/>
      <c r="L1683" s="109"/>
    </row>
    <row r="1684" spans="2:12" ht="20.100000000000001" customHeight="1" thickTop="1" x14ac:dyDescent="0.2">
      <c r="B1684" s="124"/>
      <c r="C1684" s="345" t="s">
        <v>121</v>
      </c>
      <c r="D1684" s="124" t="s">
        <v>5</v>
      </c>
      <c r="E1684" s="125" t="s">
        <v>3937</v>
      </c>
      <c r="F1684" s="125" t="s">
        <v>2852</v>
      </c>
      <c r="G1684" s="198">
        <v>1</v>
      </c>
      <c r="H1684" s="125" t="s">
        <v>2856</v>
      </c>
      <c r="I1684" s="130" t="s">
        <v>3549</v>
      </c>
      <c r="J1684" s="258">
        <v>3649</v>
      </c>
      <c r="K1684" s="271"/>
      <c r="L1684" s="273"/>
    </row>
    <row r="1685" spans="2:12" ht="20.100000000000001" customHeight="1" x14ac:dyDescent="0.2">
      <c r="B1685" s="11"/>
      <c r="C1685" s="174" t="s">
        <v>121</v>
      </c>
      <c r="D1685" s="11"/>
      <c r="E1685" s="9" t="str">
        <f t="shared" ref="E1685:E1690" si="80">E1684</f>
        <v>TANAH BUMBU</v>
      </c>
      <c r="F1685" s="9" t="s">
        <v>2852</v>
      </c>
      <c r="G1685" s="28">
        <v>2</v>
      </c>
      <c r="H1685" s="9" t="s">
        <v>3622</v>
      </c>
      <c r="I1685" s="34" t="s">
        <v>3549</v>
      </c>
      <c r="J1685" s="74">
        <v>3341</v>
      </c>
      <c r="K1685" s="17"/>
      <c r="L1685" s="28"/>
    </row>
    <row r="1686" spans="2:12" ht="20.100000000000001" customHeight="1" x14ac:dyDescent="0.2">
      <c r="B1686" s="11"/>
      <c r="C1686" s="174" t="s">
        <v>121</v>
      </c>
      <c r="D1686" s="11"/>
      <c r="E1686" s="9" t="str">
        <f t="shared" si="80"/>
        <v>TANAH BUMBU</v>
      </c>
      <c r="F1686" s="9" t="s">
        <v>2853</v>
      </c>
      <c r="G1686" s="28">
        <v>3</v>
      </c>
      <c r="H1686" s="9" t="s">
        <v>2857</v>
      </c>
      <c r="I1686" s="34" t="s">
        <v>3549</v>
      </c>
      <c r="J1686" s="74">
        <v>3967</v>
      </c>
      <c r="K1686" s="17"/>
      <c r="L1686" s="30"/>
    </row>
    <row r="1687" spans="2:12" ht="20.100000000000001" customHeight="1" x14ac:dyDescent="0.2">
      <c r="B1687" s="11"/>
      <c r="C1687" s="174" t="s">
        <v>121</v>
      </c>
      <c r="D1687" s="11"/>
      <c r="E1687" s="9" t="str">
        <f t="shared" si="80"/>
        <v>TANAH BUMBU</v>
      </c>
      <c r="F1687" s="9" t="s">
        <v>2853</v>
      </c>
      <c r="G1687" s="28">
        <v>4</v>
      </c>
      <c r="H1687" s="9" t="s">
        <v>2858</v>
      </c>
      <c r="I1687" s="34" t="s">
        <v>3549</v>
      </c>
      <c r="J1687" s="74">
        <v>2389</v>
      </c>
      <c r="K1687" s="17"/>
      <c r="L1687" s="28"/>
    </row>
    <row r="1688" spans="2:12" ht="20.100000000000001" customHeight="1" x14ac:dyDescent="0.2">
      <c r="B1688" s="11"/>
      <c r="C1688" s="174" t="s">
        <v>121</v>
      </c>
      <c r="D1688" s="11"/>
      <c r="E1688" s="9" t="str">
        <f t="shared" si="80"/>
        <v>TANAH BUMBU</v>
      </c>
      <c r="F1688" s="9" t="s">
        <v>2854</v>
      </c>
      <c r="G1688" s="28">
        <v>5</v>
      </c>
      <c r="H1688" s="9" t="s">
        <v>2859</v>
      </c>
      <c r="I1688" s="34" t="s">
        <v>3549</v>
      </c>
      <c r="J1688" s="74">
        <v>1709</v>
      </c>
      <c r="K1688" s="17"/>
      <c r="L1688" s="28"/>
    </row>
    <row r="1689" spans="2:12" ht="20.100000000000001" customHeight="1" x14ac:dyDescent="0.2">
      <c r="B1689" s="11"/>
      <c r="C1689" s="174" t="s">
        <v>121</v>
      </c>
      <c r="D1689" s="11"/>
      <c r="E1689" s="9" t="str">
        <f t="shared" si="80"/>
        <v>TANAH BUMBU</v>
      </c>
      <c r="F1689" s="9" t="s">
        <v>2855</v>
      </c>
      <c r="G1689" s="28">
        <v>6</v>
      </c>
      <c r="H1689" s="9" t="s">
        <v>2860</v>
      </c>
      <c r="I1689" s="34" t="s">
        <v>3549</v>
      </c>
      <c r="J1689" s="74">
        <v>3991</v>
      </c>
      <c r="K1689" s="17"/>
      <c r="L1689" s="28"/>
    </row>
    <row r="1690" spans="2:12" ht="20.100000000000001" customHeight="1" thickBot="1" x14ac:dyDescent="0.25">
      <c r="B1690" s="109"/>
      <c r="C1690" s="238" t="s">
        <v>121</v>
      </c>
      <c r="D1690" s="109"/>
      <c r="E1690" s="121" t="str">
        <f t="shared" si="80"/>
        <v>TANAH BUMBU</v>
      </c>
      <c r="F1690" s="121" t="s">
        <v>2855</v>
      </c>
      <c r="G1690" s="200">
        <v>7</v>
      </c>
      <c r="H1690" s="121" t="s">
        <v>2861</v>
      </c>
      <c r="I1690" s="93" t="s">
        <v>3549</v>
      </c>
      <c r="J1690" s="75">
        <v>3260</v>
      </c>
      <c r="K1690" s="47"/>
      <c r="L1690" s="200"/>
    </row>
    <row r="1691" spans="2:12" ht="20.100000000000001" customHeight="1" thickTop="1" thickBot="1" x14ac:dyDescent="0.25">
      <c r="B1691" s="137"/>
      <c r="C1691" s="346" t="s">
        <v>121</v>
      </c>
      <c r="D1691" s="137" t="s">
        <v>6</v>
      </c>
      <c r="E1691" s="138" t="s">
        <v>3938</v>
      </c>
      <c r="F1691" s="138" t="s">
        <v>2862</v>
      </c>
      <c r="G1691" s="137">
        <v>1</v>
      </c>
      <c r="H1691" s="138" t="s">
        <v>2863</v>
      </c>
      <c r="I1691" s="141" t="s">
        <v>3549</v>
      </c>
      <c r="J1691" s="261">
        <v>1017</v>
      </c>
      <c r="K1691" s="143"/>
      <c r="L1691" s="137"/>
    </row>
    <row r="1692" spans="2:12" ht="20.100000000000001" customHeight="1" thickTop="1" x14ac:dyDescent="0.2">
      <c r="B1692" s="124"/>
      <c r="C1692" s="345" t="s">
        <v>121</v>
      </c>
      <c r="D1692" s="124" t="s">
        <v>7</v>
      </c>
      <c r="E1692" s="125" t="s">
        <v>3939</v>
      </c>
      <c r="F1692" s="125" t="s">
        <v>2864</v>
      </c>
      <c r="G1692" s="198">
        <v>1</v>
      </c>
      <c r="H1692" s="125" t="s">
        <v>2868</v>
      </c>
      <c r="I1692" s="130" t="s">
        <v>3549</v>
      </c>
      <c r="J1692" s="258">
        <v>4357</v>
      </c>
      <c r="K1692" s="271"/>
      <c r="L1692" s="198"/>
    </row>
    <row r="1693" spans="2:12" ht="20.100000000000001" customHeight="1" x14ac:dyDescent="0.2">
      <c r="B1693" s="11"/>
      <c r="C1693" s="174" t="s">
        <v>121</v>
      </c>
      <c r="D1693" s="11"/>
      <c r="E1693" s="9" t="str">
        <f>E1692</f>
        <v>KOTA BANJARMASIN</v>
      </c>
      <c r="F1693" s="9" t="s">
        <v>2865</v>
      </c>
      <c r="G1693" s="28">
        <v>2</v>
      </c>
      <c r="H1693" s="9" t="s">
        <v>2869</v>
      </c>
      <c r="I1693" s="34" t="s">
        <v>3549</v>
      </c>
      <c r="J1693" s="74">
        <v>3075</v>
      </c>
      <c r="K1693" s="17"/>
      <c r="L1693" s="28"/>
    </row>
    <row r="1694" spans="2:12" ht="20.100000000000001" customHeight="1" x14ac:dyDescent="0.2">
      <c r="B1694" s="11"/>
      <c r="C1694" s="174" t="s">
        <v>121</v>
      </c>
      <c r="D1694" s="11"/>
      <c r="E1694" s="9" t="str">
        <f>E1693</f>
        <v>KOTA BANJARMASIN</v>
      </c>
      <c r="F1694" s="9" t="s">
        <v>2866</v>
      </c>
      <c r="G1694" s="28">
        <v>3</v>
      </c>
      <c r="H1694" s="9" t="s">
        <v>2870</v>
      </c>
      <c r="I1694" s="34" t="s">
        <v>3549</v>
      </c>
      <c r="J1694" s="74">
        <v>3932</v>
      </c>
      <c r="K1694" s="17"/>
      <c r="L1694" s="28"/>
    </row>
    <row r="1695" spans="2:12" ht="20.100000000000001" customHeight="1" x14ac:dyDescent="0.2">
      <c r="B1695" s="11"/>
      <c r="C1695" s="174" t="s">
        <v>121</v>
      </c>
      <c r="D1695" s="11"/>
      <c r="E1695" s="9" t="str">
        <f>E1694</f>
        <v>KOTA BANJARMASIN</v>
      </c>
      <c r="F1695" s="9" t="s">
        <v>2866</v>
      </c>
      <c r="G1695" s="28">
        <v>4</v>
      </c>
      <c r="H1695" s="9" t="s">
        <v>2871</v>
      </c>
      <c r="I1695" s="34" t="s">
        <v>3551</v>
      </c>
      <c r="J1695" s="74">
        <v>2982</v>
      </c>
      <c r="K1695" s="17"/>
      <c r="L1695" s="28"/>
    </row>
    <row r="1696" spans="2:12" ht="20.100000000000001" customHeight="1" thickBot="1" x14ac:dyDescent="0.25">
      <c r="B1696" s="109"/>
      <c r="C1696" s="238" t="s">
        <v>121</v>
      </c>
      <c r="D1696" s="109"/>
      <c r="E1696" s="121" t="str">
        <f>E1695</f>
        <v>KOTA BANJARMASIN</v>
      </c>
      <c r="F1696" s="121" t="s">
        <v>2867</v>
      </c>
      <c r="G1696" s="200">
        <v>5</v>
      </c>
      <c r="H1696" s="121" t="s">
        <v>2872</v>
      </c>
      <c r="I1696" s="93" t="s">
        <v>3549</v>
      </c>
      <c r="J1696" s="75">
        <v>4516</v>
      </c>
      <c r="K1696" s="47"/>
      <c r="L1696" s="200"/>
    </row>
    <row r="1697" spans="2:12" ht="20.100000000000001" customHeight="1" thickTop="1" x14ac:dyDescent="0.2">
      <c r="B1697" s="124"/>
      <c r="C1697" s="345" t="s">
        <v>121</v>
      </c>
      <c r="D1697" s="124" t="s">
        <v>8</v>
      </c>
      <c r="E1697" s="125" t="s">
        <v>3940</v>
      </c>
      <c r="F1697" s="125" t="s">
        <v>2873</v>
      </c>
      <c r="G1697" s="198">
        <v>1</v>
      </c>
      <c r="H1697" s="125" t="s">
        <v>2876</v>
      </c>
      <c r="I1697" s="130" t="s">
        <v>3549</v>
      </c>
      <c r="J1697" s="258">
        <v>1647</v>
      </c>
      <c r="K1697" s="271"/>
      <c r="L1697" s="198"/>
    </row>
    <row r="1698" spans="2:12" ht="20.100000000000001" customHeight="1" x14ac:dyDescent="0.2">
      <c r="B1698" s="11"/>
      <c r="C1698" s="174" t="s">
        <v>121</v>
      </c>
      <c r="D1698" s="11"/>
      <c r="E1698" s="9" t="str">
        <f>E1697</f>
        <v>KOTA BANJARBARU</v>
      </c>
      <c r="F1698" s="9" t="s">
        <v>2874</v>
      </c>
      <c r="G1698" s="28">
        <v>2</v>
      </c>
      <c r="H1698" s="9" t="s">
        <v>549</v>
      </c>
      <c r="I1698" s="34" t="s">
        <v>3549</v>
      </c>
      <c r="J1698" s="74">
        <v>1994</v>
      </c>
      <c r="K1698" s="17"/>
      <c r="L1698" s="30"/>
    </row>
    <row r="1699" spans="2:12" ht="20.100000000000001" customHeight="1" thickBot="1" x14ac:dyDescent="0.25">
      <c r="B1699" s="109"/>
      <c r="C1699" s="238" t="s">
        <v>121</v>
      </c>
      <c r="D1699" s="109"/>
      <c r="E1699" s="121" t="str">
        <f>E1698</f>
        <v>KOTA BANJARBARU</v>
      </c>
      <c r="F1699" s="121" t="s">
        <v>2875</v>
      </c>
      <c r="G1699" s="200">
        <v>3</v>
      </c>
      <c r="H1699" s="121" t="s">
        <v>2877</v>
      </c>
      <c r="I1699" s="93" t="s">
        <v>3549</v>
      </c>
      <c r="J1699" s="75">
        <v>2411</v>
      </c>
      <c r="K1699" s="47"/>
      <c r="L1699" s="200"/>
    </row>
    <row r="1700" spans="2:12" ht="20.100000000000001" customHeight="1" thickTop="1" x14ac:dyDescent="0.2">
      <c r="B1700" s="182">
        <v>23</v>
      </c>
      <c r="C1700" s="303" t="s">
        <v>122</v>
      </c>
      <c r="D1700" s="251"/>
      <c r="E1700" s="303" t="s">
        <v>3941</v>
      </c>
      <c r="F1700" s="252" t="s">
        <v>3687</v>
      </c>
      <c r="G1700" s="253">
        <v>1</v>
      </c>
      <c r="H1700" s="184" t="s">
        <v>2878</v>
      </c>
      <c r="I1700" s="191" t="s">
        <v>3549</v>
      </c>
      <c r="J1700" s="254">
        <v>8360</v>
      </c>
      <c r="K1700" s="347"/>
      <c r="L1700" s="276"/>
    </row>
    <row r="1701" spans="2:12" ht="20.100000000000001" customHeight="1" x14ac:dyDescent="0.2">
      <c r="B1701" s="40"/>
      <c r="C1701" s="9" t="s">
        <v>122</v>
      </c>
      <c r="E1701" s="9" t="str">
        <f>E1700</f>
        <v>PROV. KALIMANTAN TIMUR</v>
      </c>
      <c r="F1701" s="64" t="s">
        <v>3688</v>
      </c>
      <c r="G1701" s="26">
        <v>2</v>
      </c>
      <c r="H1701" s="9" t="s">
        <v>2879</v>
      </c>
      <c r="I1701" s="34" t="s">
        <v>3551</v>
      </c>
      <c r="J1701" s="74">
        <v>12372</v>
      </c>
      <c r="K1701" s="13"/>
      <c r="L1701" s="28"/>
    </row>
    <row r="1702" spans="2:12" ht="20.100000000000001" customHeight="1" x14ac:dyDescent="0.2">
      <c r="B1702" s="40"/>
      <c r="C1702" s="9" t="s">
        <v>122</v>
      </c>
      <c r="D1702" s="11"/>
      <c r="E1702" s="9" t="str">
        <f>E1701</f>
        <v>PROV. KALIMANTAN TIMUR</v>
      </c>
      <c r="F1702" s="64" t="s">
        <v>3689</v>
      </c>
      <c r="G1702" s="26">
        <v>3</v>
      </c>
      <c r="H1702" s="9" t="s">
        <v>2880</v>
      </c>
      <c r="I1702" s="34" t="s">
        <v>3551</v>
      </c>
      <c r="J1702" s="74">
        <v>31138</v>
      </c>
      <c r="K1702" s="13"/>
      <c r="L1702" s="28"/>
    </row>
    <row r="1703" spans="2:12" ht="20.100000000000001" customHeight="1" x14ac:dyDescent="0.2">
      <c r="B1703" s="40"/>
      <c r="C1703" s="9" t="s">
        <v>122</v>
      </c>
      <c r="D1703" s="11"/>
      <c r="E1703" s="9" t="str">
        <f>E1702</f>
        <v>PROV. KALIMANTAN TIMUR</v>
      </c>
      <c r="F1703" s="64" t="s">
        <v>3689</v>
      </c>
      <c r="G1703" s="26">
        <v>4</v>
      </c>
      <c r="H1703" s="9" t="s">
        <v>2881</v>
      </c>
      <c r="I1703" s="34" t="s">
        <v>3549</v>
      </c>
      <c r="J1703" s="74">
        <v>15846</v>
      </c>
      <c r="K1703" s="13"/>
      <c r="L1703" s="28"/>
    </row>
    <row r="1704" spans="2:12" ht="20.100000000000001" customHeight="1" x14ac:dyDescent="0.2">
      <c r="B1704" s="40"/>
      <c r="C1704" s="9" t="s">
        <v>122</v>
      </c>
      <c r="D1704" s="11"/>
      <c r="E1704" s="9" t="str">
        <f>E1703</f>
        <v>PROV. KALIMANTAN TIMUR</v>
      </c>
      <c r="F1704" s="64" t="s">
        <v>3690</v>
      </c>
      <c r="G1704" s="26">
        <v>5</v>
      </c>
      <c r="H1704" s="9" t="s">
        <v>2882</v>
      </c>
      <c r="I1704" s="34" t="s">
        <v>3549</v>
      </c>
      <c r="J1704" s="74">
        <v>10119</v>
      </c>
      <c r="K1704" s="13"/>
      <c r="L1704" s="28"/>
    </row>
    <row r="1705" spans="2:12" ht="20.100000000000001" customHeight="1" thickBot="1" x14ac:dyDescent="0.25">
      <c r="B1705" s="120"/>
      <c r="C1705" s="121" t="s">
        <v>122</v>
      </c>
      <c r="D1705" s="109"/>
      <c r="E1705" s="121" t="str">
        <f>E1704</f>
        <v>PROV. KALIMANTAN TIMUR</v>
      </c>
      <c r="F1705" s="204" t="s">
        <v>3691</v>
      </c>
      <c r="G1705" s="190">
        <v>6</v>
      </c>
      <c r="H1705" s="121" t="s">
        <v>2883</v>
      </c>
      <c r="I1705" s="93" t="s">
        <v>3551</v>
      </c>
      <c r="J1705" s="75">
        <v>11130</v>
      </c>
      <c r="K1705" s="194"/>
      <c r="L1705" s="200"/>
    </row>
    <row r="1706" spans="2:12" ht="20.100000000000001" customHeight="1" thickTop="1" x14ac:dyDescent="0.2">
      <c r="B1706" s="124"/>
      <c r="C1706" s="125" t="s">
        <v>122</v>
      </c>
      <c r="D1706" s="124" t="s">
        <v>99</v>
      </c>
      <c r="E1706" s="125" t="s">
        <v>3942</v>
      </c>
      <c r="F1706" s="125" t="s">
        <v>2884</v>
      </c>
      <c r="G1706" s="257">
        <v>1</v>
      </c>
      <c r="H1706" s="125" t="s">
        <v>4246</v>
      </c>
      <c r="I1706" s="130" t="s">
        <v>3549</v>
      </c>
      <c r="J1706" s="258">
        <v>3545</v>
      </c>
      <c r="K1706" s="268"/>
      <c r="L1706" s="198"/>
    </row>
    <row r="1707" spans="2:12" ht="20.100000000000001" customHeight="1" x14ac:dyDescent="0.2">
      <c r="B1707" s="11"/>
      <c r="C1707" s="9" t="s">
        <v>122</v>
      </c>
      <c r="D1707" s="11"/>
      <c r="E1707" s="9" t="str">
        <f t="shared" ref="E1707:E1717" si="81">E1706</f>
        <v>PASER</v>
      </c>
      <c r="F1707" s="9" t="s">
        <v>2884</v>
      </c>
      <c r="G1707" s="26">
        <v>2</v>
      </c>
      <c r="H1707" s="9" t="s">
        <v>4247</v>
      </c>
      <c r="I1707" s="34" t="s">
        <v>3551</v>
      </c>
      <c r="J1707" s="74">
        <v>2387</v>
      </c>
      <c r="K1707" s="13"/>
      <c r="L1707" s="28"/>
    </row>
    <row r="1708" spans="2:12" ht="20.100000000000001" customHeight="1" x14ac:dyDescent="0.2">
      <c r="B1708" s="11"/>
      <c r="C1708" s="9" t="s">
        <v>122</v>
      </c>
      <c r="D1708" s="11"/>
      <c r="E1708" s="9" t="str">
        <f t="shared" si="81"/>
        <v>PASER</v>
      </c>
      <c r="F1708" s="9" t="s">
        <v>2884</v>
      </c>
      <c r="G1708" s="26">
        <v>3</v>
      </c>
      <c r="H1708" s="9" t="s">
        <v>4248</v>
      </c>
      <c r="I1708" s="34" t="s">
        <v>3549</v>
      </c>
      <c r="J1708" s="74">
        <v>2261</v>
      </c>
      <c r="K1708" s="13"/>
      <c r="L1708" s="28"/>
    </row>
    <row r="1709" spans="2:12" ht="20.100000000000001" customHeight="1" x14ac:dyDescent="0.2">
      <c r="B1709" s="11"/>
      <c r="C1709" s="9" t="s">
        <v>122</v>
      </c>
      <c r="D1709" s="11"/>
      <c r="E1709" s="9" t="str">
        <f t="shared" si="81"/>
        <v>PASER</v>
      </c>
      <c r="F1709" s="9" t="s">
        <v>2884</v>
      </c>
      <c r="G1709" s="26">
        <v>4</v>
      </c>
      <c r="H1709" s="9" t="s">
        <v>2889</v>
      </c>
      <c r="I1709" s="34" t="s">
        <v>3549</v>
      </c>
      <c r="J1709" s="74">
        <v>1766</v>
      </c>
      <c r="K1709" s="13"/>
      <c r="L1709" s="28"/>
    </row>
    <row r="1710" spans="2:12" ht="20.100000000000001" customHeight="1" x14ac:dyDescent="0.2">
      <c r="B1710" s="11"/>
      <c r="C1710" s="9" t="s">
        <v>122</v>
      </c>
      <c r="D1710" s="11"/>
      <c r="E1710" s="9" t="str">
        <f t="shared" si="81"/>
        <v>PASER</v>
      </c>
      <c r="F1710" s="9" t="s">
        <v>2886</v>
      </c>
      <c r="G1710" s="26">
        <v>5</v>
      </c>
      <c r="H1710" s="9" t="s">
        <v>4249</v>
      </c>
      <c r="I1710" s="34" t="s">
        <v>3551</v>
      </c>
      <c r="J1710" s="74">
        <v>3683</v>
      </c>
      <c r="K1710" s="13"/>
      <c r="L1710" s="28"/>
    </row>
    <row r="1711" spans="2:12" ht="20.100000000000001" customHeight="1" x14ac:dyDescent="0.2">
      <c r="B1711" s="11"/>
      <c r="C1711" s="9" t="s">
        <v>122</v>
      </c>
      <c r="D1711" s="11"/>
      <c r="E1711" s="9" t="str">
        <f t="shared" si="81"/>
        <v>PASER</v>
      </c>
      <c r="F1711" s="9" t="s">
        <v>2886</v>
      </c>
      <c r="G1711" s="26">
        <v>6</v>
      </c>
      <c r="H1711" s="9" t="s">
        <v>4250</v>
      </c>
      <c r="I1711" s="34" t="s">
        <v>3549</v>
      </c>
      <c r="J1711" s="74">
        <v>3301</v>
      </c>
      <c r="K1711" s="13"/>
      <c r="L1711" s="28"/>
    </row>
    <row r="1712" spans="2:12" ht="20.100000000000001" customHeight="1" x14ac:dyDescent="0.2">
      <c r="B1712" s="11"/>
      <c r="C1712" s="9" t="s">
        <v>122</v>
      </c>
      <c r="D1712" s="11"/>
      <c r="E1712" s="9" t="str">
        <f t="shared" si="81"/>
        <v>PASER</v>
      </c>
      <c r="F1712" s="9" t="s">
        <v>2886</v>
      </c>
      <c r="G1712" s="26">
        <v>7</v>
      </c>
      <c r="H1712" s="9" t="s">
        <v>2890</v>
      </c>
      <c r="I1712" s="34" t="s">
        <v>3549</v>
      </c>
      <c r="J1712" s="74">
        <v>2619</v>
      </c>
      <c r="K1712" s="13"/>
      <c r="L1712" s="28"/>
    </row>
    <row r="1713" spans="2:12" ht="20.100000000000001" customHeight="1" x14ac:dyDescent="0.2">
      <c r="B1713" s="11"/>
      <c r="C1713" s="9" t="s">
        <v>122</v>
      </c>
      <c r="D1713" s="11"/>
      <c r="E1713" s="9" t="str">
        <f t="shared" si="81"/>
        <v>PASER</v>
      </c>
      <c r="F1713" s="9" t="s">
        <v>2887</v>
      </c>
      <c r="G1713" s="26">
        <v>8</v>
      </c>
      <c r="H1713" s="9" t="s">
        <v>4252</v>
      </c>
      <c r="I1713" s="34" t="s">
        <v>3549</v>
      </c>
      <c r="J1713" s="74">
        <v>9019</v>
      </c>
      <c r="K1713" s="13"/>
      <c r="L1713" s="28"/>
    </row>
    <row r="1714" spans="2:12" ht="20.100000000000001" customHeight="1" x14ac:dyDescent="0.2">
      <c r="B1714" s="11"/>
      <c r="C1714" s="9" t="s">
        <v>122</v>
      </c>
      <c r="D1714" s="11"/>
      <c r="E1714" s="9" t="str">
        <f t="shared" si="81"/>
        <v>PASER</v>
      </c>
      <c r="F1714" s="9" t="s">
        <v>2887</v>
      </c>
      <c r="G1714" s="26">
        <v>9</v>
      </c>
      <c r="H1714" s="9" t="s">
        <v>4251</v>
      </c>
      <c r="I1714" s="34" t="s">
        <v>3549</v>
      </c>
      <c r="J1714" s="74">
        <v>3303</v>
      </c>
      <c r="K1714" s="13"/>
      <c r="L1714" s="28"/>
    </row>
    <row r="1715" spans="2:12" ht="20.100000000000001" customHeight="1" x14ac:dyDescent="0.2">
      <c r="B1715" s="11"/>
      <c r="C1715" s="9" t="s">
        <v>122</v>
      </c>
      <c r="D1715" s="11"/>
      <c r="E1715" s="9" t="str">
        <f t="shared" si="81"/>
        <v>PASER</v>
      </c>
      <c r="F1715" s="9" t="s">
        <v>2887</v>
      </c>
      <c r="G1715" s="26">
        <v>10</v>
      </c>
      <c r="H1715" s="9" t="s">
        <v>4253</v>
      </c>
      <c r="I1715" s="34" t="s">
        <v>3549</v>
      </c>
      <c r="J1715" s="74">
        <v>1463</v>
      </c>
      <c r="K1715" s="13"/>
      <c r="L1715" s="28"/>
    </row>
    <row r="1716" spans="2:12" ht="20.100000000000001" customHeight="1" x14ac:dyDescent="0.2">
      <c r="B1716" s="11"/>
      <c r="C1716" s="9" t="s">
        <v>122</v>
      </c>
      <c r="D1716" s="11"/>
      <c r="E1716" s="9" t="str">
        <f t="shared" si="81"/>
        <v>PASER</v>
      </c>
      <c r="F1716" s="9" t="s">
        <v>2888</v>
      </c>
      <c r="G1716" s="26">
        <v>11</v>
      </c>
      <c r="H1716" s="9" t="s">
        <v>4254</v>
      </c>
      <c r="I1716" s="34" t="s">
        <v>3549</v>
      </c>
      <c r="J1716" s="74">
        <v>3002</v>
      </c>
      <c r="K1716" s="13"/>
      <c r="L1716" s="28"/>
    </row>
    <row r="1717" spans="2:12" ht="20.100000000000001" customHeight="1" thickBot="1" x14ac:dyDescent="0.25">
      <c r="B1717" s="109"/>
      <c r="C1717" s="121" t="s">
        <v>122</v>
      </c>
      <c r="D1717" s="109"/>
      <c r="E1717" s="121" t="str">
        <f t="shared" si="81"/>
        <v>PASER</v>
      </c>
      <c r="F1717" s="121" t="s">
        <v>2888</v>
      </c>
      <c r="G1717" s="190">
        <v>12</v>
      </c>
      <c r="H1717" s="121" t="s">
        <v>4255</v>
      </c>
      <c r="I1717" s="93" t="s">
        <v>3549</v>
      </c>
      <c r="J1717" s="75">
        <v>2242</v>
      </c>
      <c r="K1717" s="194"/>
      <c r="L1717" s="200"/>
    </row>
    <row r="1718" spans="2:12" ht="20.100000000000001" customHeight="1" thickTop="1" x14ac:dyDescent="0.2">
      <c r="B1718" s="124"/>
      <c r="C1718" s="125" t="s">
        <v>122</v>
      </c>
      <c r="D1718" s="124" t="s">
        <v>100</v>
      </c>
      <c r="E1718" s="125" t="s">
        <v>3943</v>
      </c>
      <c r="F1718" s="125" t="s">
        <v>2891</v>
      </c>
      <c r="G1718" s="257">
        <v>1</v>
      </c>
      <c r="H1718" s="125" t="s">
        <v>4256</v>
      </c>
      <c r="I1718" s="130" t="s">
        <v>3549</v>
      </c>
      <c r="J1718" s="258">
        <v>1406</v>
      </c>
      <c r="K1718" s="268"/>
      <c r="L1718" s="124"/>
    </row>
    <row r="1719" spans="2:12" ht="20.100000000000001" customHeight="1" x14ac:dyDescent="0.2">
      <c r="B1719" s="11"/>
      <c r="C1719" s="9" t="s">
        <v>122</v>
      </c>
      <c r="D1719" s="11"/>
      <c r="E1719" s="9" t="str">
        <f>E1718</f>
        <v>KUTAI KARTANEGARA</v>
      </c>
      <c r="F1719" s="9" t="s">
        <v>2885</v>
      </c>
      <c r="G1719" s="26">
        <v>2</v>
      </c>
      <c r="H1719" s="9" t="s">
        <v>2892</v>
      </c>
      <c r="I1719" s="34" t="s">
        <v>3549</v>
      </c>
      <c r="J1719" s="74">
        <v>4695</v>
      </c>
      <c r="K1719" s="13"/>
      <c r="L1719" s="11"/>
    </row>
    <row r="1720" spans="2:12" ht="20.100000000000001" customHeight="1" x14ac:dyDescent="0.2">
      <c r="B1720" s="11"/>
      <c r="C1720" s="9" t="s">
        <v>122</v>
      </c>
      <c r="D1720" s="11"/>
      <c r="E1720" s="9" t="str">
        <f>E1719</f>
        <v>KUTAI KARTANEGARA</v>
      </c>
      <c r="F1720" s="9" t="s">
        <v>2893</v>
      </c>
      <c r="G1720" s="26">
        <v>3</v>
      </c>
      <c r="H1720" s="9" t="s">
        <v>4257</v>
      </c>
      <c r="I1720" s="34" t="s">
        <v>3549</v>
      </c>
      <c r="J1720" s="74">
        <v>3717</v>
      </c>
      <c r="K1720" s="13"/>
      <c r="L1720" s="11"/>
    </row>
    <row r="1721" spans="2:12" ht="20.100000000000001" customHeight="1" thickBot="1" x14ac:dyDescent="0.25">
      <c r="B1721" s="109"/>
      <c r="C1721" s="121" t="s">
        <v>122</v>
      </c>
      <c r="D1721" s="109"/>
      <c r="E1721" s="121" t="str">
        <f>E1720</f>
        <v>KUTAI KARTANEGARA</v>
      </c>
      <c r="F1721" s="121" t="s">
        <v>2894</v>
      </c>
      <c r="G1721" s="190">
        <v>4</v>
      </c>
      <c r="H1721" s="121" t="s">
        <v>2895</v>
      </c>
      <c r="I1721" s="93" t="s">
        <v>3549</v>
      </c>
      <c r="J1721" s="75">
        <v>4943</v>
      </c>
      <c r="K1721" s="194"/>
      <c r="L1721" s="109"/>
    </row>
    <row r="1722" spans="2:12" ht="20.100000000000001" customHeight="1" thickTop="1" thickBot="1" x14ac:dyDescent="0.25">
      <c r="B1722" s="137"/>
      <c r="C1722" s="138" t="s">
        <v>122</v>
      </c>
      <c r="D1722" s="137" t="s">
        <v>101</v>
      </c>
      <c r="E1722" s="138" t="s">
        <v>3944</v>
      </c>
      <c r="F1722" s="138" t="s">
        <v>2896</v>
      </c>
      <c r="G1722" s="278">
        <v>1</v>
      </c>
      <c r="H1722" s="138" t="s">
        <v>2897</v>
      </c>
      <c r="I1722" s="141" t="s">
        <v>3549</v>
      </c>
      <c r="J1722" s="261">
        <v>1996</v>
      </c>
      <c r="K1722" s="279"/>
      <c r="L1722" s="278"/>
    </row>
    <row r="1723" spans="2:12" ht="20.100000000000001" customHeight="1" thickTop="1" thickBot="1" x14ac:dyDescent="0.25">
      <c r="B1723" s="137"/>
      <c r="C1723" s="138" t="s">
        <v>122</v>
      </c>
      <c r="D1723" s="137" t="s">
        <v>102</v>
      </c>
      <c r="E1723" s="138" t="s">
        <v>3945</v>
      </c>
      <c r="F1723" s="138" t="s">
        <v>2898</v>
      </c>
      <c r="G1723" s="262">
        <v>1</v>
      </c>
      <c r="H1723" s="138" t="s">
        <v>2899</v>
      </c>
      <c r="I1723" s="141" t="s">
        <v>3551</v>
      </c>
      <c r="J1723" s="261">
        <v>1754</v>
      </c>
      <c r="K1723" s="348"/>
      <c r="L1723" s="278"/>
    </row>
    <row r="1724" spans="2:12" ht="20.100000000000001" customHeight="1" thickTop="1" x14ac:dyDescent="0.2">
      <c r="B1724" s="124"/>
      <c r="C1724" s="125" t="s">
        <v>122</v>
      </c>
      <c r="D1724" s="124" t="s">
        <v>103</v>
      </c>
      <c r="E1724" s="125" t="s">
        <v>3946</v>
      </c>
      <c r="F1724" s="125" t="s">
        <v>2900</v>
      </c>
      <c r="G1724" s="257">
        <v>1</v>
      </c>
      <c r="H1724" s="125" t="s">
        <v>2902</v>
      </c>
      <c r="I1724" s="130" t="s">
        <v>3549</v>
      </c>
      <c r="J1724" s="258">
        <v>223</v>
      </c>
      <c r="K1724" s="268"/>
      <c r="L1724" s="198"/>
    </row>
    <row r="1725" spans="2:12" ht="20.100000000000001" customHeight="1" thickBot="1" x14ac:dyDescent="0.25">
      <c r="B1725" s="109"/>
      <c r="C1725" s="121" t="s">
        <v>122</v>
      </c>
      <c r="D1725" s="109"/>
      <c r="E1725" s="121" t="str">
        <f>E1724</f>
        <v>MAHAKAM ULU</v>
      </c>
      <c r="F1725" s="121" t="s">
        <v>2901</v>
      </c>
      <c r="G1725" s="190">
        <v>2</v>
      </c>
      <c r="H1725" s="121" t="s">
        <v>2903</v>
      </c>
      <c r="I1725" s="93" t="s">
        <v>3549</v>
      </c>
      <c r="J1725" s="75">
        <v>544</v>
      </c>
      <c r="K1725" s="194"/>
      <c r="L1725" s="200"/>
    </row>
    <row r="1726" spans="2:12" ht="20.100000000000001" customHeight="1" thickTop="1" thickBot="1" x14ac:dyDescent="0.25">
      <c r="B1726" s="137"/>
      <c r="C1726" s="138" t="s">
        <v>122</v>
      </c>
      <c r="D1726" s="137" t="s">
        <v>105</v>
      </c>
      <c r="E1726" s="138" t="s">
        <v>3947</v>
      </c>
      <c r="F1726" s="332">
        <v>0</v>
      </c>
      <c r="G1726" s="262">
        <v>0</v>
      </c>
      <c r="H1726" s="138" t="s">
        <v>3806</v>
      </c>
      <c r="I1726" s="141"/>
      <c r="J1726" s="261"/>
      <c r="K1726" s="348"/>
      <c r="L1726" s="278"/>
    </row>
    <row r="1727" spans="2:12" ht="20.100000000000001" customHeight="1" thickTop="1" x14ac:dyDescent="0.2">
      <c r="B1727" s="124"/>
      <c r="C1727" s="125" t="s">
        <v>122</v>
      </c>
      <c r="D1727" s="124" t="s">
        <v>106</v>
      </c>
      <c r="E1727" s="125" t="s">
        <v>3948</v>
      </c>
      <c r="F1727" s="125" t="s">
        <v>2904</v>
      </c>
      <c r="G1727" s="257">
        <v>1</v>
      </c>
      <c r="H1727" s="125" t="s">
        <v>2906</v>
      </c>
      <c r="I1727" s="130" t="s">
        <v>3549</v>
      </c>
      <c r="J1727" s="258">
        <v>2083</v>
      </c>
      <c r="K1727" s="268"/>
      <c r="L1727" s="198"/>
    </row>
    <row r="1728" spans="2:12" ht="20.100000000000001" customHeight="1" thickBot="1" x14ac:dyDescent="0.25">
      <c r="B1728" s="109"/>
      <c r="C1728" s="121" t="s">
        <v>122</v>
      </c>
      <c r="D1728" s="109"/>
      <c r="E1728" s="121" t="str">
        <f>E1727</f>
        <v>PENAJAM PASER UTARA</v>
      </c>
      <c r="F1728" s="121" t="s">
        <v>2905</v>
      </c>
      <c r="G1728" s="190">
        <v>2</v>
      </c>
      <c r="H1728" s="121" t="s">
        <v>2907</v>
      </c>
      <c r="I1728" s="93" t="s">
        <v>3549</v>
      </c>
      <c r="J1728" s="75">
        <v>3834</v>
      </c>
      <c r="K1728" s="194"/>
      <c r="L1728" s="200"/>
    </row>
    <row r="1729" spans="2:12" ht="20.100000000000001" customHeight="1" thickTop="1" x14ac:dyDescent="0.2">
      <c r="B1729" s="124"/>
      <c r="C1729" s="125" t="s">
        <v>122</v>
      </c>
      <c r="D1729" s="124" t="s">
        <v>107</v>
      </c>
      <c r="E1729" s="125" t="s">
        <v>3949</v>
      </c>
      <c r="F1729" s="125" t="s">
        <v>2912</v>
      </c>
      <c r="G1729" s="124">
        <v>1</v>
      </c>
      <c r="H1729" s="125" t="s">
        <v>2913</v>
      </c>
      <c r="I1729" s="130" t="s">
        <v>3549</v>
      </c>
      <c r="J1729" s="258">
        <v>5886</v>
      </c>
      <c r="K1729" s="129"/>
      <c r="L1729" s="124"/>
    </row>
    <row r="1730" spans="2:12" ht="20.100000000000001" customHeight="1" x14ac:dyDescent="0.2">
      <c r="B1730" s="11"/>
      <c r="C1730" s="9" t="s">
        <v>122</v>
      </c>
      <c r="D1730" s="11"/>
      <c r="E1730" s="9" t="str">
        <f>E1729</f>
        <v>KOTA BALIKPAPAN</v>
      </c>
      <c r="F1730" s="9" t="s">
        <v>2908</v>
      </c>
      <c r="G1730" s="11">
        <v>2</v>
      </c>
      <c r="H1730" s="9" t="s">
        <v>2911</v>
      </c>
      <c r="I1730" s="34" t="s">
        <v>3549</v>
      </c>
      <c r="J1730" s="74">
        <v>4003</v>
      </c>
      <c r="K1730" s="10"/>
      <c r="L1730" s="11"/>
    </row>
    <row r="1731" spans="2:12" ht="20.100000000000001" customHeight="1" x14ac:dyDescent="0.2">
      <c r="B1731" s="11"/>
      <c r="C1731" s="9" t="s">
        <v>122</v>
      </c>
      <c r="D1731" s="11"/>
      <c r="E1731" s="9" t="str">
        <f>E1730</f>
        <v>KOTA BALIKPAPAN</v>
      </c>
      <c r="F1731" s="9" t="s">
        <v>2909</v>
      </c>
      <c r="G1731" s="11">
        <v>3</v>
      </c>
      <c r="H1731" s="9" t="s">
        <v>2914</v>
      </c>
      <c r="I1731" s="34" t="s">
        <v>3549</v>
      </c>
      <c r="J1731" s="74">
        <v>3191</v>
      </c>
      <c r="K1731" s="10"/>
      <c r="L1731" s="11"/>
    </row>
    <row r="1732" spans="2:12" ht="20.100000000000001" customHeight="1" thickBot="1" x14ac:dyDescent="0.25">
      <c r="B1732" s="109"/>
      <c r="C1732" s="121" t="s">
        <v>122</v>
      </c>
      <c r="D1732" s="109"/>
      <c r="E1732" s="121" t="str">
        <f>E1731</f>
        <v>KOTA BALIKPAPAN</v>
      </c>
      <c r="F1732" s="121" t="s">
        <v>2910</v>
      </c>
      <c r="G1732" s="109">
        <v>4</v>
      </c>
      <c r="H1732" s="121" t="s">
        <v>2915</v>
      </c>
      <c r="I1732" s="93" t="s">
        <v>3549</v>
      </c>
      <c r="J1732" s="75">
        <v>2104</v>
      </c>
      <c r="K1732" s="20"/>
      <c r="L1732" s="109"/>
    </row>
    <row r="1733" spans="2:12" ht="20.100000000000001" customHeight="1" thickTop="1" x14ac:dyDescent="0.2">
      <c r="B1733" s="124"/>
      <c r="C1733" s="125" t="s">
        <v>122</v>
      </c>
      <c r="D1733" s="124" t="s">
        <v>108</v>
      </c>
      <c r="E1733" s="125" t="s">
        <v>3950</v>
      </c>
      <c r="F1733" s="125" t="s">
        <v>2916</v>
      </c>
      <c r="G1733" s="257">
        <v>1</v>
      </c>
      <c r="H1733" s="125" t="s">
        <v>2918</v>
      </c>
      <c r="I1733" s="130" t="s">
        <v>3549</v>
      </c>
      <c r="J1733" s="258">
        <v>3114</v>
      </c>
      <c r="K1733" s="268"/>
      <c r="L1733" s="124"/>
    </row>
    <row r="1734" spans="2:12" ht="20.100000000000001" customHeight="1" thickBot="1" x14ac:dyDescent="0.25">
      <c r="B1734" s="109"/>
      <c r="C1734" s="121" t="s">
        <v>122</v>
      </c>
      <c r="D1734" s="109"/>
      <c r="E1734" s="121" t="str">
        <f>E1733</f>
        <v>KOTA SAMARINDA</v>
      </c>
      <c r="F1734" s="121" t="s">
        <v>2917</v>
      </c>
      <c r="G1734" s="190">
        <v>2</v>
      </c>
      <c r="H1734" s="121" t="s">
        <v>2919</v>
      </c>
      <c r="I1734" s="93" t="s">
        <v>3549</v>
      </c>
      <c r="J1734" s="75">
        <v>4817</v>
      </c>
      <c r="K1734" s="194"/>
      <c r="L1734" s="109"/>
    </row>
    <row r="1735" spans="2:12" ht="20.100000000000001" customHeight="1" thickTop="1" x14ac:dyDescent="0.2">
      <c r="B1735" s="124"/>
      <c r="C1735" s="125" t="s">
        <v>122</v>
      </c>
      <c r="D1735" s="124" t="s">
        <v>5</v>
      </c>
      <c r="E1735" s="125" t="s">
        <v>3951</v>
      </c>
      <c r="F1735" s="125" t="s">
        <v>2920</v>
      </c>
      <c r="G1735" s="257">
        <v>1</v>
      </c>
      <c r="H1735" s="125" t="s">
        <v>2923</v>
      </c>
      <c r="I1735" s="130" t="s">
        <v>3549</v>
      </c>
      <c r="J1735" s="258">
        <v>3014</v>
      </c>
      <c r="K1735" s="268"/>
      <c r="L1735" s="124"/>
    </row>
    <row r="1736" spans="2:12" ht="20.100000000000001" customHeight="1" x14ac:dyDescent="0.2">
      <c r="B1736" s="11"/>
      <c r="C1736" s="9" t="s">
        <v>122</v>
      </c>
      <c r="D1736" s="11"/>
      <c r="E1736" s="9" t="str">
        <f>E1735</f>
        <v>KOTA BONTANG</v>
      </c>
      <c r="F1736" s="9" t="s">
        <v>2921</v>
      </c>
      <c r="G1736" s="26">
        <v>2</v>
      </c>
      <c r="H1736" s="9" t="s">
        <v>2924</v>
      </c>
      <c r="I1736" s="34" t="s">
        <v>3549</v>
      </c>
      <c r="J1736" s="74">
        <v>1268</v>
      </c>
      <c r="K1736" s="13"/>
      <c r="L1736" s="11"/>
    </row>
    <row r="1737" spans="2:12" ht="20.100000000000001" customHeight="1" x14ac:dyDescent="0.2">
      <c r="B1737" s="11"/>
      <c r="C1737" s="9" t="s">
        <v>122</v>
      </c>
      <c r="D1737" s="11"/>
      <c r="E1737" s="9" t="str">
        <f>E1736</f>
        <v>KOTA BONTANG</v>
      </c>
      <c r="F1737" s="9" t="s">
        <v>2922</v>
      </c>
      <c r="G1737" s="26">
        <v>3</v>
      </c>
      <c r="H1737" s="9" t="s">
        <v>2925</v>
      </c>
      <c r="I1737" s="34" t="s">
        <v>3551</v>
      </c>
      <c r="J1737" s="74">
        <v>3590</v>
      </c>
      <c r="K1737" s="13"/>
      <c r="L1737" s="11"/>
    </row>
    <row r="1738" spans="2:12" ht="20.100000000000001" customHeight="1" thickBot="1" x14ac:dyDescent="0.25">
      <c r="B1738" s="109"/>
      <c r="C1738" s="121" t="s">
        <v>122</v>
      </c>
      <c r="D1738" s="109"/>
      <c r="E1738" s="121" t="str">
        <f>E1737</f>
        <v>KOTA BONTANG</v>
      </c>
      <c r="F1738" s="121" t="s">
        <v>2922</v>
      </c>
      <c r="G1738" s="109">
        <v>4</v>
      </c>
      <c r="H1738" s="121" t="s">
        <v>2926</v>
      </c>
      <c r="I1738" s="93" t="s">
        <v>3549</v>
      </c>
      <c r="J1738" s="75">
        <v>1919</v>
      </c>
      <c r="K1738" s="20"/>
      <c r="L1738" s="109"/>
    </row>
    <row r="1739" spans="2:12" ht="20.100000000000001" customHeight="1" thickTop="1" x14ac:dyDescent="0.2">
      <c r="B1739" s="182">
        <v>24</v>
      </c>
      <c r="C1739" s="303" t="s">
        <v>123</v>
      </c>
      <c r="D1739" s="251"/>
      <c r="E1739" s="303" t="s">
        <v>4107</v>
      </c>
      <c r="F1739" s="275" t="s">
        <v>2927</v>
      </c>
      <c r="G1739" s="276">
        <v>1</v>
      </c>
      <c r="H1739" s="184" t="s">
        <v>2929</v>
      </c>
      <c r="I1739" s="191" t="s">
        <v>3549</v>
      </c>
      <c r="J1739" s="254">
        <v>6836</v>
      </c>
      <c r="K1739" s="277"/>
      <c r="L1739" s="329"/>
    </row>
    <row r="1740" spans="2:12" ht="20.100000000000001" customHeight="1" thickBot="1" x14ac:dyDescent="0.25">
      <c r="B1740" s="120"/>
      <c r="C1740" s="238" t="s">
        <v>123</v>
      </c>
      <c r="D1740" s="109"/>
      <c r="E1740" s="121" t="str">
        <f>E1739</f>
        <v>PROV. KALIMANTAN UTARA</v>
      </c>
      <c r="F1740" s="210" t="s">
        <v>2928</v>
      </c>
      <c r="G1740" s="200">
        <v>2</v>
      </c>
      <c r="H1740" s="121" t="s">
        <v>2930</v>
      </c>
      <c r="I1740" s="93" t="s">
        <v>3549</v>
      </c>
      <c r="J1740" s="75">
        <v>2997</v>
      </c>
      <c r="K1740" s="208"/>
      <c r="L1740" s="93"/>
    </row>
    <row r="1741" spans="2:12" ht="20.100000000000001" customHeight="1" thickTop="1" x14ac:dyDescent="0.2">
      <c r="B1741" s="124"/>
      <c r="C1741" s="345" t="s">
        <v>123</v>
      </c>
      <c r="D1741" s="124" t="s">
        <v>99</v>
      </c>
      <c r="E1741" s="125" t="s">
        <v>3952</v>
      </c>
      <c r="F1741" s="125" t="s">
        <v>2931</v>
      </c>
      <c r="G1741" s="198">
        <v>1</v>
      </c>
      <c r="H1741" s="125" t="s">
        <v>2934</v>
      </c>
      <c r="I1741" s="130" t="s">
        <v>3549</v>
      </c>
      <c r="J1741" s="258">
        <v>1559</v>
      </c>
      <c r="K1741" s="268"/>
      <c r="L1741" s="281"/>
    </row>
    <row r="1742" spans="2:12" ht="20.100000000000001" customHeight="1" thickBot="1" x14ac:dyDescent="0.25">
      <c r="B1742" s="109"/>
      <c r="C1742" s="238" t="s">
        <v>123</v>
      </c>
      <c r="D1742" s="109"/>
      <c r="E1742" s="121" t="str">
        <f>E1741</f>
        <v>BULUNGAN</v>
      </c>
      <c r="F1742" s="121" t="s">
        <v>2933</v>
      </c>
      <c r="G1742" s="200">
        <v>2</v>
      </c>
      <c r="H1742" s="121" t="s">
        <v>2935</v>
      </c>
      <c r="I1742" s="93" t="s">
        <v>3549</v>
      </c>
      <c r="J1742" s="75">
        <v>755</v>
      </c>
      <c r="K1742" s="194"/>
      <c r="L1742" s="211"/>
    </row>
    <row r="1743" spans="2:12" ht="20.100000000000001" customHeight="1" thickTop="1" thickBot="1" x14ac:dyDescent="0.25">
      <c r="B1743" s="137"/>
      <c r="C1743" s="346" t="s">
        <v>123</v>
      </c>
      <c r="D1743" s="137" t="s">
        <v>100</v>
      </c>
      <c r="E1743" s="138" t="s">
        <v>3953</v>
      </c>
      <c r="F1743" s="138" t="s">
        <v>2936</v>
      </c>
      <c r="G1743" s="137">
        <v>1</v>
      </c>
      <c r="H1743" s="138" t="s">
        <v>2937</v>
      </c>
      <c r="I1743" s="141" t="s">
        <v>3549</v>
      </c>
      <c r="J1743" s="261">
        <v>1085</v>
      </c>
      <c r="K1743" s="143"/>
      <c r="L1743" s="141"/>
    </row>
    <row r="1744" spans="2:12" ht="20.100000000000001" customHeight="1" thickTop="1" thickBot="1" x14ac:dyDescent="0.25">
      <c r="B1744" s="137"/>
      <c r="C1744" s="346" t="s">
        <v>123</v>
      </c>
      <c r="D1744" s="137" t="s">
        <v>101</v>
      </c>
      <c r="E1744" s="138" t="s">
        <v>3954</v>
      </c>
      <c r="F1744" s="138" t="s">
        <v>2938</v>
      </c>
      <c r="G1744" s="137">
        <v>1</v>
      </c>
      <c r="H1744" s="138" t="s">
        <v>2939</v>
      </c>
      <c r="I1744" s="141" t="s">
        <v>3549</v>
      </c>
      <c r="J1744" s="261">
        <v>544</v>
      </c>
      <c r="K1744" s="143"/>
      <c r="L1744" s="141"/>
    </row>
    <row r="1745" spans="2:12" ht="20.100000000000001" customHeight="1" thickTop="1" x14ac:dyDescent="0.2">
      <c r="B1745" s="124"/>
      <c r="C1745" s="345" t="s">
        <v>123</v>
      </c>
      <c r="D1745" s="124" t="s">
        <v>102</v>
      </c>
      <c r="E1745" s="125" t="s">
        <v>3955</v>
      </c>
      <c r="F1745" s="125" t="s">
        <v>2941</v>
      </c>
      <c r="G1745" s="198">
        <v>1</v>
      </c>
      <c r="H1745" s="125" t="s">
        <v>2940</v>
      </c>
      <c r="I1745" s="130" t="s">
        <v>3549</v>
      </c>
      <c r="J1745" s="258">
        <v>330</v>
      </c>
      <c r="K1745" s="271"/>
      <c r="L1745" s="281"/>
    </row>
    <row r="1746" spans="2:12" ht="20.100000000000001" customHeight="1" thickBot="1" x14ac:dyDescent="0.25">
      <c r="B1746" s="109"/>
      <c r="C1746" s="238" t="s">
        <v>123</v>
      </c>
      <c r="D1746" s="109"/>
      <c r="E1746" s="121" t="str">
        <f>E1745</f>
        <v>TANA TIDUNG</v>
      </c>
      <c r="F1746" s="121" t="s">
        <v>2932</v>
      </c>
      <c r="G1746" s="200">
        <v>2</v>
      </c>
      <c r="H1746" s="121" t="s">
        <v>4357</v>
      </c>
      <c r="I1746" s="93" t="s">
        <v>3549</v>
      </c>
      <c r="J1746" s="75">
        <v>246</v>
      </c>
      <c r="K1746" s="47"/>
      <c r="L1746" s="211"/>
    </row>
    <row r="1747" spans="2:12" ht="20.100000000000001" customHeight="1" thickTop="1" x14ac:dyDescent="0.2">
      <c r="B1747" s="124"/>
      <c r="C1747" s="345" t="s">
        <v>123</v>
      </c>
      <c r="D1747" s="124" t="s">
        <v>103</v>
      </c>
      <c r="E1747" s="125" t="s">
        <v>3956</v>
      </c>
      <c r="F1747" s="125" t="s">
        <v>2942</v>
      </c>
      <c r="G1747" s="198">
        <v>1</v>
      </c>
      <c r="H1747" s="125" t="s">
        <v>3623</v>
      </c>
      <c r="I1747" s="130" t="s">
        <v>3549</v>
      </c>
      <c r="J1747" s="258">
        <v>2621</v>
      </c>
      <c r="K1747" s="271"/>
      <c r="L1747" s="281"/>
    </row>
    <row r="1748" spans="2:12" ht="20.100000000000001" customHeight="1" x14ac:dyDescent="0.2">
      <c r="B1748" s="11"/>
      <c r="C1748" s="174" t="s">
        <v>123</v>
      </c>
      <c r="D1748" s="11"/>
      <c r="E1748" s="9" t="str">
        <f>E1747</f>
        <v>KOTA TARAKAN</v>
      </c>
      <c r="F1748" s="9" t="s">
        <v>2943</v>
      </c>
      <c r="G1748" s="28">
        <v>2</v>
      </c>
      <c r="H1748" s="9" t="s">
        <v>2945</v>
      </c>
      <c r="I1748" s="34" t="s">
        <v>3549</v>
      </c>
      <c r="J1748" s="74">
        <v>2089</v>
      </c>
      <c r="K1748" s="17"/>
      <c r="L1748" s="33"/>
    </row>
    <row r="1749" spans="2:12" ht="20.100000000000001" customHeight="1" thickBot="1" x14ac:dyDescent="0.25">
      <c r="B1749" s="109"/>
      <c r="C1749" s="238" t="s">
        <v>123</v>
      </c>
      <c r="D1749" s="109"/>
      <c r="E1749" s="121" t="str">
        <f>E1748</f>
        <v>KOTA TARAKAN</v>
      </c>
      <c r="F1749" s="121" t="s">
        <v>2944</v>
      </c>
      <c r="G1749" s="200">
        <v>3</v>
      </c>
      <c r="H1749" s="121" t="s">
        <v>2946</v>
      </c>
      <c r="I1749" s="93" t="s">
        <v>3549</v>
      </c>
      <c r="J1749" s="75">
        <v>2660</v>
      </c>
      <c r="K1749" s="47"/>
      <c r="L1749" s="211"/>
    </row>
    <row r="1750" spans="2:12" ht="20.100000000000001" customHeight="1" thickTop="1" thickBot="1" x14ac:dyDescent="0.25">
      <c r="B1750" s="319">
        <v>25</v>
      </c>
      <c r="C1750" s="349" t="s">
        <v>124</v>
      </c>
      <c r="D1750" s="350"/>
      <c r="E1750" s="322" t="s">
        <v>4093</v>
      </c>
      <c r="F1750" s="323" t="s">
        <v>2947</v>
      </c>
      <c r="G1750" s="319">
        <v>1</v>
      </c>
      <c r="H1750" s="320" t="s">
        <v>4369</v>
      </c>
      <c r="I1750" s="324" t="s">
        <v>3549</v>
      </c>
      <c r="J1750" s="325">
        <v>15882</v>
      </c>
      <c r="K1750" s="326"/>
      <c r="L1750" s="319"/>
    </row>
    <row r="1751" spans="2:12" ht="20.100000000000001" customHeight="1" thickTop="1" x14ac:dyDescent="0.2">
      <c r="B1751" s="124"/>
      <c r="C1751" s="345" t="s">
        <v>124</v>
      </c>
      <c r="D1751" s="124" t="s">
        <v>99</v>
      </c>
      <c r="E1751" s="125" t="s">
        <v>3957</v>
      </c>
      <c r="F1751" s="125" t="s">
        <v>2948</v>
      </c>
      <c r="G1751" s="124">
        <v>1</v>
      </c>
      <c r="H1751" s="125" t="s">
        <v>2952</v>
      </c>
      <c r="I1751" s="130" t="s">
        <v>3549</v>
      </c>
      <c r="J1751" s="258">
        <v>2889</v>
      </c>
      <c r="K1751" s="129"/>
      <c r="L1751" s="124"/>
    </row>
    <row r="1752" spans="2:12" ht="20.100000000000001" customHeight="1" x14ac:dyDescent="0.2">
      <c r="B1752" s="11"/>
      <c r="C1752" s="174" t="s">
        <v>124</v>
      </c>
      <c r="D1752" s="11"/>
      <c r="E1752" s="9" t="str">
        <f>E1751</f>
        <v>BOLAANG MONGONDOW</v>
      </c>
      <c r="F1752" s="9" t="s">
        <v>2949</v>
      </c>
      <c r="G1752" s="11">
        <v>2</v>
      </c>
      <c r="H1752" s="9" t="s">
        <v>2953</v>
      </c>
      <c r="I1752" s="34" t="s">
        <v>3549</v>
      </c>
      <c r="J1752" s="74">
        <v>1812</v>
      </c>
      <c r="K1752" s="10"/>
      <c r="L1752" s="11"/>
    </row>
    <row r="1753" spans="2:12" ht="20.100000000000001" customHeight="1" x14ac:dyDescent="0.2">
      <c r="B1753" s="11"/>
      <c r="C1753" s="174" t="s">
        <v>124</v>
      </c>
      <c r="D1753" s="11"/>
      <c r="E1753" s="9" t="str">
        <f>E1752</f>
        <v>BOLAANG MONGONDOW</v>
      </c>
      <c r="F1753" s="9" t="s">
        <v>2950</v>
      </c>
      <c r="G1753" s="11">
        <v>3</v>
      </c>
      <c r="H1753" s="9" t="s">
        <v>2954</v>
      </c>
      <c r="I1753" s="34" t="s">
        <v>3549</v>
      </c>
      <c r="J1753" s="74">
        <v>3307</v>
      </c>
      <c r="K1753" s="10"/>
      <c r="L1753" s="11"/>
    </row>
    <row r="1754" spans="2:12" ht="20.100000000000001" customHeight="1" thickBot="1" x14ac:dyDescent="0.25">
      <c r="B1754" s="109"/>
      <c r="C1754" s="238" t="s">
        <v>124</v>
      </c>
      <c r="D1754" s="109"/>
      <c r="E1754" s="121" t="str">
        <f>E1753</f>
        <v>BOLAANG MONGONDOW</v>
      </c>
      <c r="F1754" s="121" t="s">
        <v>2951</v>
      </c>
      <c r="G1754" s="109">
        <v>4</v>
      </c>
      <c r="H1754" s="121" t="s">
        <v>2955</v>
      </c>
      <c r="I1754" s="93" t="s">
        <v>3549</v>
      </c>
      <c r="J1754" s="75">
        <v>2243</v>
      </c>
      <c r="K1754" s="20"/>
      <c r="L1754" s="109"/>
    </row>
    <row r="1755" spans="2:12" ht="20.100000000000001" customHeight="1" thickTop="1" thickBot="1" x14ac:dyDescent="0.25">
      <c r="B1755" s="137"/>
      <c r="C1755" s="346" t="s">
        <v>124</v>
      </c>
      <c r="D1755" s="137" t="s">
        <v>100</v>
      </c>
      <c r="E1755" s="138" t="s">
        <v>3958</v>
      </c>
      <c r="F1755" s="139">
        <v>0</v>
      </c>
      <c r="G1755" s="137">
        <v>0</v>
      </c>
      <c r="H1755" s="138" t="s">
        <v>3806</v>
      </c>
      <c r="I1755" s="141"/>
      <c r="J1755" s="261"/>
      <c r="K1755" s="143"/>
      <c r="L1755" s="137"/>
    </row>
    <row r="1756" spans="2:12" ht="20.100000000000001" customHeight="1" thickTop="1" x14ac:dyDescent="0.2">
      <c r="B1756" s="124"/>
      <c r="C1756" s="345" t="s">
        <v>124</v>
      </c>
      <c r="D1756" s="124" t="s">
        <v>101</v>
      </c>
      <c r="E1756" s="125" t="s">
        <v>3959</v>
      </c>
      <c r="F1756" s="125" t="s">
        <v>2956</v>
      </c>
      <c r="G1756" s="124">
        <v>1</v>
      </c>
      <c r="H1756" s="125" t="s">
        <v>2958</v>
      </c>
      <c r="I1756" s="130" t="s">
        <v>3549</v>
      </c>
      <c r="J1756" s="258">
        <v>787</v>
      </c>
      <c r="K1756" s="129"/>
      <c r="L1756" s="124"/>
    </row>
    <row r="1757" spans="2:12" ht="20.100000000000001" customHeight="1" thickBot="1" x14ac:dyDescent="0.25">
      <c r="B1757" s="109"/>
      <c r="C1757" s="238" t="s">
        <v>124</v>
      </c>
      <c r="D1757" s="109"/>
      <c r="E1757" s="121" t="str">
        <f>E1756</f>
        <v>KEPULAUAN SANGIHE</v>
      </c>
      <c r="F1757" s="121" t="s">
        <v>2957</v>
      </c>
      <c r="G1757" s="109">
        <v>2</v>
      </c>
      <c r="H1757" s="121" t="s">
        <v>2959</v>
      </c>
      <c r="I1757" s="93" t="s">
        <v>3549</v>
      </c>
      <c r="J1757" s="75">
        <v>732</v>
      </c>
      <c r="K1757" s="20"/>
      <c r="L1757" s="109"/>
    </row>
    <row r="1758" spans="2:12" ht="20.100000000000001" customHeight="1" thickTop="1" thickBot="1" x14ac:dyDescent="0.25">
      <c r="B1758" s="137"/>
      <c r="C1758" s="346" t="s">
        <v>124</v>
      </c>
      <c r="D1758" s="137" t="s">
        <v>102</v>
      </c>
      <c r="E1758" s="138" t="s">
        <v>3960</v>
      </c>
      <c r="F1758" s="139">
        <v>0</v>
      </c>
      <c r="G1758" s="137">
        <v>0</v>
      </c>
      <c r="H1758" s="138" t="s">
        <v>3806</v>
      </c>
      <c r="I1758" s="141"/>
      <c r="J1758" s="261"/>
      <c r="K1758" s="143"/>
      <c r="L1758" s="137"/>
    </row>
    <row r="1759" spans="2:12" ht="20.100000000000001" customHeight="1" thickTop="1" thickBot="1" x14ac:dyDescent="0.25">
      <c r="B1759" s="137"/>
      <c r="C1759" s="346" t="s">
        <v>124</v>
      </c>
      <c r="D1759" s="137" t="s">
        <v>103</v>
      </c>
      <c r="E1759" s="138" t="s">
        <v>3961</v>
      </c>
      <c r="F1759" s="139">
        <v>0</v>
      </c>
      <c r="G1759" s="137">
        <v>0</v>
      </c>
      <c r="H1759" s="138" t="s">
        <v>3806</v>
      </c>
      <c r="I1759" s="141"/>
      <c r="J1759" s="261"/>
      <c r="K1759" s="143"/>
      <c r="L1759" s="137"/>
    </row>
    <row r="1760" spans="2:12" ht="20.100000000000001" customHeight="1" thickTop="1" x14ac:dyDescent="0.2">
      <c r="B1760" s="124"/>
      <c r="C1760" s="345" t="s">
        <v>124</v>
      </c>
      <c r="D1760" s="124" t="s">
        <v>105</v>
      </c>
      <c r="E1760" s="125" t="s">
        <v>3962</v>
      </c>
      <c r="F1760" s="125" t="s">
        <v>2960</v>
      </c>
      <c r="G1760" s="124">
        <v>1</v>
      </c>
      <c r="H1760" s="125" t="s">
        <v>2962</v>
      </c>
      <c r="I1760" s="130" t="s">
        <v>3549</v>
      </c>
      <c r="J1760" s="258">
        <v>1423</v>
      </c>
      <c r="K1760" s="129"/>
      <c r="L1760" s="124"/>
    </row>
    <row r="1761" spans="2:12" ht="20.100000000000001" customHeight="1" thickBot="1" x14ac:dyDescent="0.25">
      <c r="B1761" s="109"/>
      <c r="C1761" s="238" t="s">
        <v>124</v>
      </c>
      <c r="D1761" s="109"/>
      <c r="E1761" s="121" t="str">
        <f>E1760</f>
        <v>MINAHASA UTARA</v>
      </c>
      <c r="F1761" s="121" t="s">
        <v>2961</v>
      </c>
      <c r="G1761" s="109">
        <v>2</v>
      </c>
      <c r="H1761" s="121" t="s">
        <v>2963</v>
      </c>
      <c r="I1761" s="93" t="s">
        <v>3549</v>
      </c>
      <c r="J1761" s="75">
        <v>1863</v>
      </c>
      <c r="K1761" s="20"/>
      <c r="L1761" s="109"/>
    </row>
    <row r="1762" spans="2:12" ht="20.100000000000001" customHeight="1" thickTop="1" thickBot="1" x14ac:dyDescent="0.25">
      <c r="B1762" s="137"/>
      <c r="C1762" s="346" t="s">
        <v>124</v>
      </c>
      <c r="D1762" s="137" t="s">
        <v>106</v>
      </c>
      <c r="E1762" s="138" t="s">
        <v>3963</v>
      </c>
      <c r="F1762" s="139">
        <v>0</v>
      </c>
      <c r="G1762" s="137">
        <v>0</v>
      </c>
      <c r="H1762" s="138" t="s">
        <v>3806</v>
      </c>
      <c r="I1762" s="141"/>
      <c r="J1762" s="261"/>
      <c r="K1762" s="143"/>
      <c r="L1762" s="137"/>
    </row>
    <row r="1763" spans="2:12" ht="20.100000000000001" customHeight="1" thickTop="1" x14ac:dyDescent="0.2">
      <c r="B1763" s="124"/>
      <c r="C1763" s="345" t="s">
        <v>124</v>
      </c>
      <c r="D1763" s="124" t="s">
        <v>107</v>
      </c>
      <c r="E1763" s="125" t="s">
        <v>3964</v>
      </c>
      <c r="F1763" s="125" t="s">
        <v>2966</v>
      </c>
      <c r="G1763" s="124">
        <v>1</v>
      </c>
      <c r="H1763" s="125" t="s">
        <v>2967</v>
      </c>
      <c r="I1763" s="130" t="s">
        <v>3549</v>
      </c>
      <c r="J1763" s="258">
        <v>768</v>
      </c>
      <c r="K1763" s="129"/>
      <c r="L1763" s="124"/>
    </row>
    <row r="1764" spans="2:12" ht="20.100000000000001" customHeight="1" thickBot="1" x14ac:dyDescent="0.25">
      <c r="B1764" s="109"/>
      <c r="C1764" s="238" t="s">
        <v>124</v>
      </c>
      <c r="D1764" s="109"/>
      <c r="E1764" s="121" t="str">
        <f>E1763</f>
        <v>BOLAANG MONGONDOW UTARA</v>
      </c>
      <c r="F1764" s="121" t="s">
        <v>2964</v>
      </c>
      <c r="G1764" s="109">
        <v>2</v>
      </c>
      <c r="H1764" s="121" t="s">
        <v>2968</v>
      </c>
      <c r="I1764" s="93" t="s">
        <v>3549</v>
      </c>
      <c r="J1764" s="75">
        <v>512</v>
      </c>
      <c r="K1764" s="20"/>
      <c r="L1764" s="109"/>
    </row>
    <row r="1765" spans="2:12" ht="20.100000000000001" customHeight="1" thickTop="1" thickBot="1" x14ac:dyDescent="0.25">
      <c r="B1765" s="137"/>
      <c r="C1765" s="346" t="s">
        <v>124</v>
      </c>
      <c r="D1765" s="137" t="s">
        <v>108</v>
      </c>
      <c r="E1765" s="138" t="s">
        <v>3965</v>
      </c>
      <c r="F1765" s="139">
        <v>0</v>
      </c>
      <c r="G1765" s="137">
        <v>0</v>
      </c>
      <c r="H1765" s="138" t="s">
        <v>3806</v>
      </c>
      <c r="I1765" s="141"/>
      <c r="J1765" s="261"/>
      <c r="K1765" s="143"/>
      <c r="L1765" s="137"/>
    </row>
    <row r="1766" spans="2:12" ht="20.100000000000001" customHeight="1" thickTop="1" thickBot="1" x14ac:dyDescent="0.25">
      <c r="B1766" s="137"/>
      <c r="C1766" s="346" t="s">
        <v>124</v>
      </c>
      <c r="D1766" s="137" t="s">
        <v>5</v>
      </c>
      <c r="E1766" s="138" t="s">
        <v>3966</v>
      </c>
      <c r="F1766" s="139">
        <v>0</v>
      </c>
      <c r="G1766" s="137">
        <v>0</v>
      </c>
      <c r="H1766" s="138" t="s">
        <v>3806</v>
      </c>
      <c r="I1766" s="141"/>
      <c r="J1766" s="261"/>
      <c r="K1766" s="143"/>
      <c r="L1766" s="137"/>
    </row>
    <row r="1767" spans="2:12" ht="20.100000000000001" customHeight="1" thickTop="1" x14ac:dyDescent="0.2">
      <c r="B1767" s="124"/>
      <c r="C1767" s="345" t="s">
        <v>124</v>
      </c>
      <c r="D1767" s="124" t="s">
        <v>6</v>
      </c>
      <c r="E1767" s="125" t="s">
        <v>3967</v>
      </c>
      <c r="F1767" s="125" t="s">
        <v>2965</v>
      </c>
      <c r="G1767" s="124">
        <v>1</v>
      </c>
      <c r="H1767" s="125" t="s">
        <v>2971</v>
      </c>
      <c r="I1767" s="130" t="s">
        <v>3549</v>
      </c>
      <c r="J1767" s="258">
        <v>592</v>
      </c>
      <c r="K1767" s="129"/>
      <c r="L1767" s="124"/>
    </row>
    <row r="1768" spans="2:12" ht="20.100000000000001" customHeight="1" thickBot="1" x14ac:dyDescent="0.25">
      <c r="B1768" s="109"/>
      <c r="C1768" s="238" t="s">
        <v>124</v>
      </c>
      <c r="D1768" s="109"/>
      <c r="E1768" s="121" t="str">
        <f>E1767</f>
        <v>BOLAANG MONGONDOW SELATAN</v>
      </c>
      <c r="F1768" s="121" t="s">
        <v>2970</v>
      </c>
      <c r="G1768" s="109">
        <v>2</v>
      </c>
      <c r="H1768" s="121" t="s">
        <v>2972</v>
      </c>
      <c r="I1768" s="93" t="s">
        <v>3549</v>
      </c>
      <c r="J1768" s="75">
        <v>546</v>
      </c>
      <c r="K1768" s="20"/>
      <c r="L1768" s="109"/>
    </row>
    <row r="1769" spans="2:12" ht="20.100000000000001" customHeight="1" thickTop="1" thickBot="1" x14ac:dyDescent="0.25">
      <c r="B1769" s="137"/>
      <c r="C1769" s="346" t="s">
        <v>124</v>
      </c>
      <c r="D1769" s="137" t="s">
        <v>7</v>
      </c>
      <c r="E1769" s="138" t="s">
        <v>3968</v>
      </c>
      <c r="F1769" s="139">
        <v>0</v>
      </c>
      <c r="G1769" s="137">
        <v>0</v>
      </c>
      <c r="H1769" s="138" t="s">
        <v>3806</v>
      </c>
      <c r="I1769" s="141"/>
      <c r="J1769" s="261"/>
      <c r="K1769" s="143"/>
      <c r="L1769" s="137"/>
    </row>
    <row r="1770" spans="2:12" ht="20.100000000000001" customHeight="1" thickTop="1" thickBot="1" x14ac:dyDescent="0.25">
      <c r="B1770" s="137"/>
      <c r="C1770" s="346" t="s">
        <v>124</v>
      </c>
      <c r="D1770" s="137" t="s">
        <v>8</v>
      </c>
      <c r="E1770" s="138" t="s">
        <v>3969</v>
      </c>
      <c r="F1770" s="139">
        <v>0</v>
      </c>
      <c r="G1770" s="137">
        <v>0</v>
      </c>
      <c r="H1770" s="138" t="s">
        <v>3806</v>
      </c>
      <c r="I1770" s="141"/>
      <c r="J1770" s="261"/>
      <c r="K1770" s="143"/>
      <c r="L1770" s="137"/>
    </row>
    <row r="1771" spans="2:12" ht="20.100000000000001" customHeight="1" thickTop="1" thickBot="1" x14ac:dyDescent="0.25">
      <c r="B1771" s="137"/>
      <c r="C1771" s="346" t="s">
        <v>124</v>
      </c>
      <c r="D1771" s="137" t="s">
        <v>9</v>
      </c>
      <c r="E1771" s="138" t="s">
        <v>3970</v>
      </c>
      <c r="F1771" s="139">
        <v>0</v>
      </c>
      <c r="G1771" s="137">
        <v>0</v>
      </c>
      <c r="H1771" s="138" t="s">
        <v>3806</v>
      </c>
      <c r="I1771" s="141"/>
      <c r="J1771" s="261"/>
      <c r="K1771" s="143"/>
      <c r="L1771" s="137"/>
    </row>
    <row r="1772" spans="2:12" ht="20.100000000000001" customHeight="1" thickTop="1" x14ac:dyDescent="0.2">
      <c r="B1772" s="124"/>
      <c r="C1772" s="345" t="s">
        <v>124</v>
      </c>
      <c r="D1772" s="124" t="s">
        <v>10</v>
      </c>
      <c r="E1772" s="125" t="s">
        <v>3971</v>
      </c>
      <c r="F1772" s="125" t="s">
        <v>2973</v>
      </c>
      <c r="G1772" s="124">
        <v>1</v>
      </c>
      <c r="H1772" s="125" t="s">
        <v>2976</v>
      </c>
      <c r="I1772" s="130" t="s">
        <v>3549</v>
      </c>
      <c r="J1772" s="258">
        <v>895</v>
      </c>
      <c r="K1772" s="129"/>
      <c r="L1772" s="124"/>
    </row>
    <row r="1773" spans="2:12" ht="20.100000000000001" customHeight="1" x14ac:dyDescent="0.2">
      <c r="B1773" s="11"/>
      <c r="C1773" s="174" t="s">
        <v>124</v>
      </c>
      <c r="D1773" s="11"/>
      <c r="E1773" s="9" t="str">
        <f>E1772</f>
        <v>KOTA KOTAMOBAGU</v>
      </c>
      <c r="F1773" s="9" t="s">
        <v>2969</v>
      </c>
      <c r="G1773" s="11">
        <v>2</v>
      </c>
      <c r="H1773" s="9" t="s">
        <v>2977</v>
      </c>
      <c r="I1773" s="34" t="s">
        <v>3549</v>
      </c>
      <c r="J1773" s="74">
        <v>1016</v>
      </c>
      <c r="K1773" s="10"/>
      <c r="L1773" s="11"/>
    </row>
    <row r="1774" spans="2:12" ht="20.100000000000001" customHeight="1" x14ac:dyDescent="0.2">
      <c r="B1774" s="11"/>
      <c r="C1774" s="174" t="s">
        <v>124</v>
      </c>
      <c r="D1774" s="11"/>
      <c r="E1774" s="9" t="str">
        <f>E1773</f>
        <v>KOTA KOTAMOBAGU</v>
      </c>
      <c r="F1774" s="9" t="s">
        <v>2974</v>
      </c>
      <c r="G1774" s="11">
        <v>3</v>
      </c>
      <c r="H1774" s="9" t="s">
        <v>2978</v>
      </c>
      <c r="I1774" s="34" t="s">
        <v>3549</v>
      </c>
      <c r="J1774" s="75">
        <v>1783</v>
      </c>
      <c r="K1774" s="20"/>
      <c r="L1774" s="11"/>
    </row>
    <row r="1775" spans="2:12" ht="20.100000000000001" customHeight="1" x14ac:dyDescent="0.2">
      <c r="B1775" s="11"/>
      <c r="C1775" s="174" t="s">
        <v>124</v>
      </c>
      <c r="D1775" s="11"/>
      <c r="E1775" s="9" t="str">
        <f>E1774</f>
        <v>KOTA KOTAMOBAGU</v>
      </c>
      <c r="F1775" s="9" t="s">
        <v>2975</v>
      </c>
      <c r="G1775" s="11">
        <v>4</v>
      </c>
      <c r="H1775" s="9" t="s">
        <v>2979</v>
      </c>
      <c r="I1775" s="93" t="s">
        <v>3551</v>
      </c>
      <c r="J1775" s="75">
        <v>1385</v>
      </c>
      <c r="K1775" s="20"/>
      <c r="L1775" s="11"/>
    </row>
    <row r="1776" spans="2:12" ht="20.100000000000001" customHeight="1" thickBot="1" x14ac:dyDescent="0.25">
      <c r="B1776" s="109"/>
      <c r="C1776" s="238" t="s">
        <v>124</v>
      </c>
      <c r="D1776" s="109"/>
      <c r="E1776" s="121" t="str">
        <f>E1775</f>
        <v>KOTA KOTAMOBAGU</v>
      </c>
      <c r="F1776" s="121" t="s">
        <v>2975</v>
      </c>
      <c r="G1776" s="109">
        <v>5</v>
      </c>
      <c r="H1776" s="121" t="s">
        <v>2980</v>
      </c>
      <c r="I1776" s="93" t="s">
        <v>3549</v>
      </c>
      <c r="J1776" s="75">
        <v>1362</v>
      </c>
      <c r="K1776" s="20"/>
      <c r="L1776" s="93"/>
    </row>
    <row r="1777" spans="2:12" ht="20.100000000000001" customHeight="1" thickTop="1" x14ac:dyDescent="0.2">
      <c r="B1777" s="182">
        <v>26</v>
      </c>
      <c r="C1777" s="303" t="s">
        <v>125</v>
      </c>
      <c r="D1777" s="351"/>
      <c r="E1777" s="303" t="s">
        <v>4094</v>
      </c>
      <c r="F1777" s="275" t="s">
        <v>2981</v>
      </c>
      <c r="G1777" s="276">
        <v>1</v>
      </c>
      <c r="H1777" s="184" t="s">
        <v>2985</v>
      </c>
      <c r="I1777" s="191" t="s">
        <v>3551</v>
      </c>
      <c r="J1777" s="254">
        <v>12144</v>
      </c>
      <c r="K1777" s="277"/>
      <c r="L1777" s="329"/>
    </row>
    <row r="1778" spans="2:12" ht="20.100000000000001" customHeight="1" x14ac:dyDescent="0.2">
      <c r="B1778" s="40"/>
      <c r="C1778" s="174" t="s">
        <v>125</v>
      </c>
      <c r="D1778" s="11"/>
      <c r="E1778" s="9" t="str">
        <f>E1777</f>
        <v>PROV. SULAWESI TENGAH</v>
      </c>
      <c r="F1778" s="50" t="s">
        <v>2982</v>
      </c>
      <c r="G1778" s="28">
        <v>2</v>
      </c>
      <c r="H1778" s="9" t="s">
        <v>2986</v>
      </c>
      <c r="I1778" s="34" t="s">
        <v>3549</v>
      </c>
      <c r="J1778" s="74">
        <v>4930</v>
      </c>
      <c r="K1778" s="17"/>
      <c r="L1778" s="33"/>
    </row>
    <row r="1779" spans="2:12" ht="20.100000000000001" customHeight="1" x14ac:dyDescent="0.2">
      <c r="B1779" s="40"/>
      <c r="C1779" s="174" t="s">
        <v>125</v>
      </c>
      <c r="D1779" s="11"/>
      <c r="E1779" s="9" t="str">
        <f>E1778</f>
        <v>PROV. SULAWESI TENGAH</v>
      </c>
      <c r="F1779" s="50" t="s">
        <v>2983</v>
      </c>
      <c r="G1779" s="28">
        <v>3</v>
      </c>
      <c r="H1779" s="9" t="s">
        <v>2987</v>
      </c>
      <c r="I1779" s="34" t="s">
        <v>3549</v>
      </c>
      <c r="J1779" s="74">
        <v>5536</v>
      </c>
      <c r="K1779" s="17"/>
      <c r="L1779" s="33"/>
    </row>
    <row r="1780" spans="2:12" ht="20.100000000000001" customHeight="1" x14ac:dyDescent="0.2">
      <c r="B1780" s="40"/>
      <c r="C1780" s="174" t="s">
        <v>125</v>
      </c>
      <c r="D1780" s="11"/>
      <c r="E1780" s="9" t="str">
        <f>E1779</f>
        <v>PROV. SULAWESI TENGAH</v>
      </c>
      <c r="F1780" s="50" t="s">
        <v>2984</v>
      </c>
      <c r="G1780" s="28">
        <v>4</v>
      </c>
      <c r="H1780" s="9" t="s">
        <v>3624</v>
      </c>
      <c r="I1780" s="34" t="s">
        <v>3549</v>
      </c>
      <c r="J1780" s="74">
        <v>10107</v>
      </c>
      <c r="K1780" s="17"/>
      <c r="L1780" s="33"/>
    </row>
    <row r="1781" spans="2:12" ht="20.100000000000001" customHeight="1" thickBot="1" x14ac:dyDescent="0.25">
      <c r="B1781" s="120"/>
      <c r="C1781" s="238" t="s">
        <v>125</v>
      </c>
      <c r="D1781" s="109"/>
      <c r="E1781" s="121" t="str">
        <f>E1780</f>
        <v>PROV. SULAWESI TENGAH</v>
      </c>
      <c r="F1781" s="210" t="s">
        <v>4193</v>
      </c>
      <c r="G1781" s="200">
        <v>5</v>
      </c>
      <c r="H1781" s="121" t="s">
        <v>4194</v>
      </c>
      <c r="I1781" s="93" t="s">
        <v>3549</v>
      </c>
      <c r="J1781" s="75">
        <v>5529</v>
      </c>
      <c r="K1781" s="47"/>
      <c r="L1781" s="211"/>
    </row>
    <row r="1782" spans="2:12" ht="20.100000000000001" customHeight="1" thickTop="1" x14ac:dyDescent="0.2">
      <c r="B1782" s="124"/>
      <c r="C1782" s="345" t="s">
        <v>125</v>
      </c>
      <c r="D1782" s="124" t="s">
        <v>99</v>
      </c>
      <c r="E1782" s="125" t="s">
        <v>3972</v>
      </c>
      <c r="F1782" s="125" t="s">
        <v>2988</v>
      </c>
      <c r="G1782" s="198">
        <v>1</v>
      </c>
      <c r="H1782" s="125" t="s">
        <v>2991</v>
      </c>
      <c r="I1782" s="130" t="s">
        <v>3551</v>
      </c>
      <c r="J1782" s="258">
        <v>949</v>
      </c>
      <c r="K1782" s="271"/>
      <c r="L1782" s="281"/>
    </row>
    <row r="1783" spans="2:12" ht="20.100000000000001" customHeight="1" x14ac:dyDescent="0.2">
      <c r="B1783" s="11"/>
      <c r="C1783" s="174" t="s">
        <v>125</v>
      </c>
      <c r="D1783" s="11"/>
      <c r="E1783" s="9" t="str">
        <f>E1782</f>
        <v>BANGGAI</v>
      </c>
      <c r="F1783" s="9" t="s">
        <v>2989</v>
      </c>
      <c r="G1783" s="28">
        <v>2</v>
      </c>
      <c r="H1783" s="9" t="s">
        <v>2992</v>
      </c>
      <c r="I1783" s="34" t="s">
        <v>3549</v>
      </c>
      <c r="J1783" s="74">
        <v>3221</v>
      </c>
      <c r="K1783" s="17"/>
      <c r="L1783" s="33"/>
    </row>
    <row r="1784" spans="2:12" ht="20.100000000000001" customHeight="1" thickBot="1" x14ac:dyDescent="0.25">
      <c r="B1784" s="109"/>
      <c r="C1784" s="238" t="s">
        <v>125</v>
      </c>
      <c r="D1784" s="109"/>
      <c r="E1784" s="121" t="str">
        <f>E1783</f>
        <v>BANGGAI</v>
      </c>
      <c r="F1784" s="121" t="s">
        <v>2990</v>
      </c>
      <c r="G1784" s="200">
        <v>3</v>
      </c>
      <c r="H1784" s="121" t="s">
        <v>3707</v>
      </c>
      <c r="I1784" s="93" t="s">
        <v>3549</v>
      </c>
      <c r="J1784" s="75">
        <v>2581</v>
      </c>
      <c r="K1784" s="47"/>
      <c r="L1784" s="211"/>
    </row>
    <row r="1785" spans="2:12" ht="20.100000000000001" customHeight="1" thickTop="1" thickBot="1" x14ac:dyDescent="0.25">
      <c r="B1785" s="137"/>
      <c r="C1785" s="346" t="s">
        <v>125</v>
      </c>
      <c r="D1785" s="137" t="s">
        <v>100</v>
      </c>
      <c r="E1785" s="138" t="s">
        <v>3973</v>
      </c>
      <c r="F1785" s="138" t="s">
        <v>2993</v>
      </c>
      <c r="G1785" s="137">
        <v>1</v>
      </c>
      <c r="H1785" s="138" t="s">
        <v>2994</v>
      </c>
      <c r="I1785" s="141" t="s">
        <v>3551</v>
      </c>
      <c r="J1785" s="261">
        <v>1584</v>
      </c>
      <c r="K1785" s="143"/>
      <c r="L1785" s="141"/>
    </row>
    <row r="1786" spans="2:12" ht="20.100000000000001" customHeight="1" thickTop="1" x14ac:dyDescent="0.2">
      <c r="B1786" s="124"/>
      <c r="C1786" s="126" t="s">
        <v>125</v>
      </c>
      <c r="D1786" s="124" t="s">
        <v>101</v>
      </c>
      <c r="E1786" s="125" t="s">
        <v>3974</v>
      </c>
      <c r="F1786" s="125" t="s">
        <v>4195</v>
      </c>
      <c r="G1786" s="198">
        <v>1</v>
      </c>
      <c r="H1786" s="125" t="s">
        <v>4196</v>
      </c>
      <c r="I1786" s="124" t="s">
        <v>3549</v>
      </c>
      <c r="J1786" s="128">
        <v>1277</v>
      </c>
      <c r="K1786" s="271"/>
      <c r="L1786" s="198"/>
    </row>
    <row r="1787" spans="2:12" ht="20.100000000000001" customHeight="1" x14ac:dyDescent="0.2">
      <c r="B1787" s="11"/>
      <c r="C1787" s="12" t="s">
        <v>125</v>
      </c>
      <c r="D1787" s="11"/>
      <c r="E1787" s="9" t="str">
        <f>E1786</f>
        <v>DONGGALA</v>
      </c>
      <c r="F1787" s="9" t="s">
        <v>2995</v>
      </c>
      <c r="G1787" s="28">
        <v>1</v>
      </c>
      <c r="H1787" s="9" t="s">
        <v>2998</v>
      </c>
      <c r="I1787" s="11" t="s">
        <v>3549</v>
      </c>
      <c r="J1787" s="73">
        <v>593</v>
      </c>
      <c r="K1787" s="17"/>
      <c r="L1787" s="28"/>
    </row>
    <row r="1788" spans="2:12" ht="20.100000000000001" customHeight="1" x14ac:dyDescent="0.2">
      <c r="B1788" s="11"/>
      <c r="C1788" s="12" t="s">
        <v>125</v>
      </c>
      <c r="D1788" s="11"/>
      <c r="E1788" s="9" t="str">
        <f>E1787</f>
        <v>DONGGALA</v>
      </c>
      <c r="F1788" s="9" t="s">
        <v>2996</v>
      </c>
      <c r="G1788" s="28">
        <v>2</v>
      </c>
      <c r="H1788" s="9" t="s">
        <v>2999</v>
      </c>
      <c r="I1788" s="11" t="s">
        <v>3549</v>
      </c>
      <c r="J1788" s="73">
        <v>2051</v>
      </c>
      <c r="K1788" s="17"/>
      <c r="L1788" s="28"/>
    </row>
    <row r="1789" spans="2:12" ht="20.100000000000001" customHeight="1" thickBot="1" x14ac:dyDescent="0.25">
      <c r="B1789" s="391"/>
      <c r="C1789" s="400" t="s">
        <v>125</v>
      </c>
      <c r="D1789" s="391"/>
      <c r="E1789" s="397" t="str">
        <f>E1788</f>
        <v>DONGGALA</v>
      </c>
      <c r="F1789" s="397" t="s">
        <v>2997</v>
      </c>
      <c r="G1789" s="396">
        <v>3</v>
      </c>
      <c r="H1789" s="397" t="s">
        <v>3000</v>
      </c>
      <c r="I1789" s="391" t="s">
        <v>3549</v>
      </c>
      <c r="J1789" s="398">
        <v>1023</v>
      </c>
      <c r="K1789" s="414"/>
      <c r="L1789" s="396"/>
    </row>
    <row r="1790" spans="2:12" ht="20.100000000000001" customHeight="1" thickTop="1" x14ac:dyDescent="0.2">
      <c r="B1790" s="124"/>
      <c r="C1790" s="345" t="s">
        <v>125</v>
      </c>
      <c r="D1790" s="124" t="s">
        <v>102</v>
      </c>
      <c r="E1790" s="125" t="s">
        <v>3975</v>
      </c>
      <c r="F1790" s="125" t="s">
        <v>3001</v>
      </c>
      <c r="G1790" s="198">
        <v>1</v>
      </c>
      <c r="H1790" s="125" t="s">
        <v>4398</v>
      </c>
      <c r="I1790" s="130" t="s">
        <v>3549</v>
      </c>
      <c r="J1790" s="258">
        <v>308</v>
      </c>
      <c r="K1790" s="271"/>
      <c r="L1790" s="281"/>
    </row>
    <row r="1791" spans="2:12" ht="20.100000000000001" customHeight="1" thickBot="1" x14ac:dyDescent="0.25">
      <c r="B1791" s="109"/>
      <c r="C1791" s="238" t="s">
        <v>125</v>
      </c>
      <c r="D1791" s="109"/>
      <c r="E1791" s="121" t="str">
        <f>E1790</f>
        <v>TOLI-TOLI</v>
      </c>
      <c r="F1791" s="121" t="s">
        <v>3002</v>
      </c>
      <c r="G1791" s="200">
        <v>2</v>
      </c>
      <c r="H1791" s="121" t="s">
        <v>3003</v>
      </c>
      <c r="I1791" s="93" t="s">
        <v>3549</v>
      </c>
      <c r="J1791" s="75">
        <v>1125</v>
      </c>
      <c r="K1791" s="47"/>
      <c r="L1791" s="211"/>
    </row>
    <row r="1792" spans="2:12" ht="20.100000000000001" customHeight="1" thickTop="1" x14ac:dyDescent="0.2">
      <c r="B1792" s="124"/>
      <c r="C1792" s="345" t="s">
        <v>125</v>
      </c>
      <c r="D1792" s="124" t="s">
        <v>103</v>
      </c>
      <c r="E1792" s="125" t="s">
        <v>3976</v>
      </c>
      <c r="F1792" s="125" t="s">
        <v>3004</v>
      </c>
      <c r="G1792" s="198">
        <v>1</v>
      </c>
      <c r="H1792" s="125" t="s">
        <v>3007</v>
      </c>
      <c r="I1792" s="130" t="s">
        <v>3549</v>
      </c>
      <c r="J1792" s="258">
        <v>1336</v>
      </c>
      <c r="K1792" s="271"/>
      <c r="L1792" s="281"/>
    </row>
    <row r="1793" spans="2:12" ht="20.100000000000001" customHeight="1" x14ac:dyDescent="0.2">
      <c r="B1793" s="11"/>
      <c r="C1793" s="174" t="s">
        <v>125</v>
      </c>
      <c r="D1793" s="11"/>
      <c r="E1793" s="9" t="str">
        <f>E1792</f>
        <v>BUOL</v>
      </c>
      <c r="F1793" s="9" t="s">
        <v>3005</v>
      </c>
      <c r="G1793" s="28">
        <v>2</v>
      </c>
      <c r="H1793" s="9" t="s">
        <v>3008</v>
      </c>
      <c r="I1793" s="34" t="s">
        <v>3551</v>
      </c>
      <c r="J1793" s="74">
        <v>1050</v>
      </c>
      <c r="K1793" s="17"/>
      <c r="L1793" s="33"/>
    </row>
    <row r="1794" spans="2:12" ht="20.100000000000001" customHeight="1" thickBot="1" x14ac:dyDescent="0.25">
      <c r="B1794" s="109"/>
      <c r="C1794" s="238" t="s">
        <v>125</v>
      </c>
      <c r="D1794" s="109"/>
      <c r="E1794" s="121" t="str">
        <f>E1793</f>
        <v>BUOL</v>
      </c>
      <c r="F1794" s="121" t="s">
        <v>3006</v>
      </c>
      <c r="G1794" s="200">
        <v>3</v>
      </c>
      <c r="H1794" s="121" t="s">
        <v>3009</v>
      </c>
      <c r="I1794" s="93" t="s">
        <v>3549</v>
      </c>
      <c r="J1794" s="75">
        <v>744</v>
      </c>
      <c r="K1794" s="47"/>
      <c r="L1794" s="211"/>
    </row>
    <row r="1795" spans="2:12" ht="20.100000000000001" customHeight="1" thickTop="1" x14ac:dyDescent="0.2">
      <c r="B1795" s="124"/>
      <c r="C1795" s="345" t="s">
        <v>125</v>
      </c>
      <c r="D1795" s="124" t="s">
        <v>105</v>
      </c>
      <c r="E1795" s="125" t="s">
        <v>3977</v>
      </c>
      <c r="F1795" s="125" t="s">
        <v>3010</v>
      </c>
      <c r="G1795" s="198">
        <v>1</v>
      </c>
      <c r="H1795" s="125" t="s">
        <v>3012</v>
      </c>
      <c r="I1795" s="130" t="s">
        <v>3549</v>
      </c>
      <c r="J1795" s="258">
        <v>1003</v>
      </c>
      <c r="K1795" s="271"/>
      <c r="L1795" s="281"/>
    </row>
    <row r="1796" spans="2:12" ht="20.100000000000001" customHeight="1" thickBot="1" x14ac:dyDescent="0.25">
      <c r="B1796" s="109"/>
      <c r="C1796" s="238" t="s">
        <v>125</v>
      </c>
      <c r="D1796" s="109"/>
      <c r="E1796" s="121" t="str">
        <f>E1795</f>
        <v>MOROWALI</v>
      </c>
      <c r="F1796" s="121" t="s">
        <v>3011</v>
      </c>
      <c r="G1796" s="200">
        <v>2</v>
      </c>
      <c r="H1796" s="121" t="s">
        <v>3013</v>
      </c>
      <c r="I1796" s="93" t="s">
        <v>3549</v>
      </c>
      <c r="J1796" s="75">
        <v>1086</v>
      </c>
      <c r="K1796" s="47"/>
      <c r="L1796" s="211"/>
    </row>
    <row r="1797" spans="2:12" ht="20.100000000000001" customHeight="1" thickTop="1" x14ac:dyDescent="0.2">
      <c r="B1797" s="124"/>
      <c r="C1797" s="345" t="s">
        <v>125</v>
      </c>
      <c r="D1797" s="124" t="s">
        <v>106</v>
      </c>
      <c r="E1797" s="125" t="s">
        <v>3978</v>
      </c>
      <c r="F1797" s="125" t="s">
        <v>3014</v>
      </c>
      <c r="G1797" s="198">
        <v>1</v>
      </c>
      <c r="H1797" s="125" t="s">
        <v>4393</v>
      </c>
      <c r="I1797" s="130" t="s">
        <v>3549</v>
      </c>
      <c r="J1797" s="258">
        <v>456</v>
      </c>
      <c r="K1797" s="271"/>
      <c r="L1797" s="281"/>
    </row>
    <row r="1798" spans="2:12" ht="20.100000000000001" customHeight="1" thickBot="1" x14ac:dyDescent="0.25">
      <c r="B1798" s="109"/>
      <c r="C1798" s="238" t="s">
        <v>125</v>
      </c>
      <c r="D1798" s="109"/>
      <c r="E1798" s="121" t="str">
        <f>E1797</f>
        <v>MOROWALI UTARA</v>
      </c>
      <c r="F1798" s="121" t="s">
        <v>3015</v>
      </c>
      <c r="G1798" s="200">
        <v>2</v>
      </c>
      <c r="H1798" s="121" t="s">
        <v>3016</v>
      </c>
      <c r="I1798" s="93" t="s">
        <v>3549</v>
      </c>
      <c r="J1798" s="75">
        <v>772</v>
      </c>
      <c r="K1798" s="47"/>
      <c r="L1798" s="211"/>
    </row>
    <row r="1799" spans="2:12" ht="20.100000000000001" customHeight="1" thickTop="1" x14ac:dyDescent="0.2">
      <c r="B1799" s="124"/>
      <c r="C1799" s="345" t="s">
        <v>125</v>
      </c>
      <c r="D1799" s="124" t="s">
        <v>107</v>
      </c>
      <c r="E1799" s="125" t="s">
        <v>3979</v>
      </c>
      <c r="F1799" s="125" t="s">
        <v>3017</v>
      </c>
      <c r="G1799" s="198">
        <v>1</v>
      </c>
      <c r="H1799" s="125" t="s">
        <v>3021</v>
      </c>
      <c r="I1799" s="130" t="s">
        <v>3549</v>
      </c>
      <c r="J1799" s="258">
        <v>780</v>
      </c>
      <c r="K1799" s="271"/>
      <c r="L1799" s="130"/>
    </row>
    <row r="1800" spans="2:12" ht="20.100000000000001" customHeight="1" x14ac:dyDescent="0.2">
      <c r="B1800" s="11"/>
      <c r="C1800" s="174" t="s">
        <v>125</v>
      </c>
      <c r="D1800" s="11"/>
      <c r="E1800" s="9" t="str">
        <f>E1799</f>
        <v>BANGGAI KEPULAUAN</v>
      </c>
      <c r="F1800" s="9" t="s">
        <v>3018</v>
      </c>
      <c r="G1800" s="28">
        <v>2</v>
      </c>
      <c r="H1800" s="9" t="s">
        <v>3022</v>
      </c>
      <c r="I1800" s="34" t="s">
        <v>3549</v>
      </c>
      <c r="J1800" s="74">
        <v>966</v>
      </c>
      <c r="K1800" s="17"/>
      <c r="L1800" s="34"/>
    </row>
    <row r="1801" spans="2:12" ht="20.100000000000001" customHeight="1" x14ac:dyDescent="0.2">
      <c r="B1801" s="11"/>
      <c r="C1801" s="174" t="s">
        <v>125</v>
      </c>
      <c r="D1801" s="11"/>
      <c r="E1801" s="9" t="str">
        <f>E1800</f>
        <v>BANGGAI KEPULAUAN</v>
      </c>
      <c r="F1801" s="9" t="s">
        <v>3019</v>
      </c>
      <c r="G1801" s="28">
        <v>3</v>
      </c>
      <c r="H1801" s="9" t="s">
        <v>3023</v>
      </c>
      <c r="I1801" s="34" t="s">
        <v>3549</v>
      </c>
      <c r="J1801" s="74">
        <v>1636</v>
      </c>
      <c r="K1801" s="17"/>
      <c r="L1801" s="34"/>
    </row>
    <row r="1802" spans="2:12" ht="20.100000000000001" customHeight="1" thickBot="1" x14ac:dyDescent="0.25">
      <c r="B1802" s="109"/>
      <c r="C1802" s="238" t="s">
        <v>125</v>
      </c>
      <c r="D1802" s="109"/>
      <c r="E1802" s="121" t="str">
        <f>E1801</f>
        <v>BANGGAI KEPULAUAN</v>
      </c>
      <c r="F1802" s="121" t="s">
        <v>3020</v>
      </c>
      <c r="G1802" s="200">
        <v>4</v>
      </c>
      <c r="H1802" s="121" t="s">
        <v>3024</v>
      </c>
      <c r="I1802" s="93" t="s">
        <v>3549</v>
      </c>
      <c r="J1802" s="75">
        <v>576</v>
      </c>
      <c r="K1802" s="47"/>
      <c r="L1802" s="93"/>
    </row>
    <row r="1803" spans="2:12" ht="20.100000000000001" customHeight="1" thickTop="1" thickBot="1" x14ac:dyDescent="0.25">
      <c r="B1803" s="137"/>
      <c r="C1803" s="346" t="s">
        <v>125</v>
      </c>
      <c r="D1803" s="137" t="s">
        <v>108</v>
      </c>
      <c r="E1803" s="138" t="s">
        <v>327</v>
      </c>
      <c r="F1803" s="138" t="s">
        <v>4123</v>
      </c>
      <c r="G1803" s="278">
        <v>1</v>
      </c>
      <c r="H1803" s="138" t="s">
        <v>4122</v>
      </c>
      <c r="I1803" s="141" t="s">
        <v>3549</v>
      </c>
      <c r="J1803" s="261">
        <v>378</v>
      </c>
      <c r="K1803" s="279"/>
      <c r="L1803" s="141"/>
    </row>
    <row r="1804" spans="2:12" ht="20.100000000000001" customHeight="1" thickTop="1" x14ac:dyDescent="0.2">
      <c r="B1804" s="124"/>
      <c r="C1804" s="345" t="s">
        <v>125</v>
      </c>
      <c r="D1804" s="124" t="s">
        <v>5</v>
      </c>
      <c r="E1804" s="125" t="s">
        <v>3980</v>
      </c>
      <c r="F1804" s="125" t="s">
        <v>3025</v>
      </c>
      <c r="G1804" s="198">
        <v>1</v>
      </c>
      <c r="H1804" s="125" t="s">
        <v>3029</v>
      </c>
      <c r="I1804" s="130" t="s">
        <v>3549</v>
      </c>
      <c r="J1804" s="258">
        <v>1548</v>
      </c>
      <c r="K1804" s="271"/>
      <c r="L1804" s="281"/>
    </row>
    <row r="1805" spans="2:12" ht="20.100000000000001" customHeight="1" x14ac:dyDescent="0.2">
      <c r="B1805" s="11"/>
      <c r="C1805" s="174" t="s">
        <v>125</v>
      </c>
      <c r="D1805" s="11"/>
      <c r="E1805" s="9" t="str">
        <f>E1804</f>
        <v>PARIGI MOUTONG</v>
      </c>
      <c r="F1805" s="9" t="s">
        <v>3026</v>
      </c>
      <c r="G1805" s="28">
        <v>2</v>
      </c>
      <c r="H1805" s="9" t="s">
        <v>3030</v>
      </c>
      <c r="I1805" s="34" t="s">
        <v>3549</v>
      </c>
      <c r="J1805" s="74">
        <v>1188</v>
      </c>
      <c r="K1805" s="17"/>
      <c r="L1805" s="33"/>
    </row>
    <row r="1806" spans="2:12" ht="20.100000000000001" customHeight="1" x14ac:dyDescent="0.2">
      <c r="B1806" s="11"/>
      <c r="C1806" s="174" t="s">
        <v>125</v>
      </c>
      <c r="D1806" s="11"/>
      <c r="E1806" s="9" t="str">
        <f>E1805</f>
        <v>PARIGI MOUTONG</v>
      </c>
      <c r="F1806" s="9" t="s">
        <v>3027</v>
      </c>
      <c r="G1806" s="28">
        <v>3</v>
      </c>
      <c r="H1806" s="9" t="s">
        <v>3031</v>
      </c>
      <c r="I1806" s="34" t="s">
        <v>3549</v>
      </c>
      <c r="J1806" s="74">
        <v>1945</v>
      </c>
      <c r="K1806" s="17"/>
      <c r="L1806" s="33"/>
    </row>
    <row r="1807" spans="2:12" ht="20.100000000000001" customHeight="1" thickBot="1" x14ac:dyDescent="0.25">
      <c r="B1807" s="109"/>
      <c r="C1807" s="238" t="s">
        <v>125</v>
      </c>
      <c r="D1807" s="109"/>
      <c r="E1807" s="121" t="str">
        <f>E1806</f>
        <v>PARIGI MOUTONG</v>
      </c>
      <c r="F1807" s="121" t="s">
        <v>3028</v>
      </c>
      <c r="G1807" s="200">
        <v>4</v>
      </c>
      <c r="H1807" s="121" t="s">
        <v>3032</v>
      </c>
      <c r="I1807" s="93" t="s">
        <v>3549</v>
      </c>
      <c r="J1807" s="75">
        <v>1802</v>
      </c>
      <c r="K1807" s="47"/>
      <c r="L1807" s="211"/>
    </row>
    <row r="1808" spans="2:12" ht="20.100000000000001" customHeight="1" thickTop="1" x14ac:dyDescent="0.2">
      <c r="B1808" s="124"/>
      <c r="C1808" s="345" t="s">
        <v>125</v>
      </c>
      <c r="D1808" s="124" t="s">
        <v>6</v>
      </c>
      <c r="E1808" s="125" t="s">
        <v>3981</v>
      </c>
      <c r="F1808" s="125" t="s">
        <v>3033</v>
      </c>
      <c r="G1808" s="198">
        <v>1</v>
      </c>
      <c r="H1808" s="125" t="s">
        <v>3710</v>
      </c>
      <c r="I1808" s="130" t="s">
        <v>3549</v>
      </c>
      <c r="J1808" s="258">
        <v>1456</v>
      </c>
      <c r="K1808" s="271"/>
      <c r="L1808" s="281"/>
    </row>
    <row r="1809" spans="2:12" ht="20.100000000000001" customHeight="1" x14ac:dyDescent="0.2">
      <c r="B1809" s="11"/>
      <c r="C1809" s="174" t="s">
        <v>125</v>
      </c>
      <c r="D1809" s="11"/>
      <c r="E1809" s="9" t="str">
        <f>E1808</f>
        <v>TOJO UNA-UNA</v>
      </c>
      <c r="F1809" s="9" t="s">
        <v>3034</v>
      </c>
      <c r="G1809" s="28">
        <v>2</v>
      </c>
      <c r="H1809" s="9" t="s">
        <v>3709</v>
      </c>
      <c r="I1809" s="34" t="s">
        <v>3549</v>
      </c>
      <c r="J1809" s="74">
        <v>1056</v>
      </c>
      <c r="K1809" s="17"/>
      <c r="L1809" s="33"/>
    </row>
    <row r="1810" spans="2:12" ht="20.100000000000001" customHeight="1" thickBot="1" x14ac:dyDescent="0.25">
      <c r="B1810" s="109"/>
      <c r="C1810" s="238" t="s">
        <v>125</v>
      </c>
      <c r="D1810" s="109"/>
      <c r="E1810" s="121" t="str">
        <f>E1809</f>
        <v>TOJO UNA-UNA</v>
      </c>
      <c r="F1810" s="121" t="s">
        <v>3035</v>
      </c>
      <c r="G1810" s="200">
        <v>3</v>
      </c>
      <c r="H1810" s="121" t="s">
        <v>3708</v>
      </c>
      <c r="I1810" s="93" t="s">
        <v>3549</v>
      </c>
      <c r="J1810" s="75">
        <v>1117</v>
      </c>
      <c r="K1810" s="47"/>
      <c r="L1810" s="211"/>
    </row>
    <row r="1811" spans="2:12" ht="20.100000000000001" customHeight="1" thickTop="1" thickBot="1" x14ac:dyDescent="0.25">
      <c r="B1811" s="137"/>
      <c r="C1811" s="346" t="s">
        <v>125</v>
      </c>
      <c r="D1811" s="137" t="s">
        <v>7</v>
      </c>
      <c r="E1811" s="138" t="s">
        <v>3982</v>
      </c>
      <c r="F1811" s="138" t="s">
        <v>3036</v>
      </c>
      <c r="G1811" s="278">
        <v>1</v>
      </c>
      <c r="H1811" s="138" t="s">
        <v>3037</v>
      </c>
      <c r="I1811" s="141" t="s">
        <v>3549</v>
      </c>
      <c r="J1811" s="261">
        <v>1106</v>
      </c>
      <c r="K1811" s="279"/>
      <c r="L1811" s="352"/>
    </row>
    <row r="1812" spans="2:12" ht="20.100000000000001" customHeight="1" thickTop="1" x14ac:dyDescent="0.2">
      <c r="B1812" s="124"/>
      <c r="C1812" s="345" t="s">
        <v>125</v>
      </c>
      <c r="D1812" s="124" t="s">
        <v>8</v>
      </c>
      <c r="E1812" s="125" t="s">
        <v>3983</v>
      </c>
      <c r="F1812" s="125" t="s">
        <v>3038</v>
      </c>
      <c r="G1812" s="198">
        <v>1</v>
      </c>
      <c r="H1812" s="125" t="s">
        <v>3041</v>
      </c>
      <c r="I1812" s="130" t="s">
        <v>3549</v>
      </c>
      <c r="J1812" s="258">
        <v>1572</v>
      </c>
      <c r="K1812" s="271"/>
      <c r="L1812" s="281"/>
    </row>
    <row r="1813" spans="2:12" ht="20.100000000000001" customHeight="1" x14ac:dyDescent="0.2">
      <c r="B1813" s="11"/>
      <c r="C1813" s="174" t="s">
        <v>125</v>
      </c>
      <c r="D1813" s="11"/>
      <c r="E1813" s="9" t="str">
        <f>E1812</f>
        <v>KOTA PALU</v>
      </c>
      <c r="F1813" s="9" t="s">
        <v>3039</v>
      </c>
      <c r="G1813" s="28">
        <v>2</v>
      </c>
      <c r="H1813" s="9" t="s">
        <v>3042</v>
      </c>
      <c r="I1813" s="34" t="s">
        <v>3549</v>
      </c>
      <c r="J1813" s="74">
        <v>1612</v>
      </c>
      <c r="K1813" s="17"/>
      <c r="L1813" s="33"/>
    </row>
    <row r="1814" spans="2:12" ht="20.100000000000001" customHeight="1" thickBot="1" x14ac:dyDescent="0.25">
      <c r="B1814" s="109"/>
      <c r="C1814" s="238" t="s">
        <v>125</v>
      </c>
      <c r="D1814" s="109"/>
      <c r="E1814" s="121" t="str">
        <f>E1813</f>
        <v>KOTA PALU</v>
      </c>
      <c r="F1814" s="121" t="s">
        <v>3040</v>
      </c>
      <c r="G1814" s="200">
        <v>3</v>
      </c>
      <c r="H1814" s="121" t="s">
        <v>3043</v>
      </c>
      <c r="I1814" s="93" t="s">
        <v>3549</v>
      </c>
      <c r="J1814" s="75">
        <v>948</v>
      </c>
      <c r="K1814" s="47"/>
      <c r="L1814" s="211"/>
    </row>
    <row r="1815" spans="2:12" ht="20.100000000000001" customHeight="1" thickTop="1" x14ac:dyDescent="0.2">
      <c r="B1815" s="182">
        <v>27</v>
      </c>
      <c r="C1815" s="303" t="s">
        <v>126</v>
      </c>
      <c r="D1815" s="351"/>
      <c r="E1815" s="303" t="s">
        <v>4095</v>
      </c>
      <c r="F1815" s="295" t="s">
        <v>3044</v>
      </c>
      <c r="G1815" s="182">
        <v>1</v>
      </c>
      <c r="H1815" s="184" t="s">
        <v>3045</v>
      </c>
      <c r="I1815" s="191" t="s">
        <v>3549</v>
      </c>
      <c r="J1815" s="254">
        <v>17807</v>
      </c>
      <c r="K1815" s="197"/>
      <c r="L1815" s="182"/>
    </row>
    <row r="1816" spans="2:12" ht="20.100000000000001" customHeight="1" x14ac:dyDescent="0.2">
      <c r="B1816" s="40"/>
      <c r="C1816" s="174" t="s">
        <v>126</v>
      </c>
      <c r="D1816" s="11"/>
      <c r="E1816" s="9" t="str">
        <f t="shared" ref="E1816:E1822" si="82">E1815</f>
        <v>PROV. SULAWESI SELATAN</v>
      </c>
      <c r="F1816" s="63" t="s">
        <v>3046</v>
      </c>
      <c r="G1816" s="11">
        <v>2</v>
      </c>
      <c r="H1816" s="9" t="s">
        <v>3047</v>
      </c>
      <c r="I1816" s="34" t="s">
        <v>3549</v>
      </c>
      <c r="J1816" s="74">
        <v>14396</v>
      </c>
      <c r="K1816" s="10"/>
      <c r="L1816" s="11"/>
    </row>
    <row r="1817" spans="2:12" ht="20.100000000000001" customHeight="1" x14ac:dyDescent="0.2">
      <c r="B1817" s="40"/>
      <c r="C1817" s="174" t="s">
        <v>126</v>
      </c>
      <c r="D1817" s="11"/>
      <c r="E1817" s="9" t="str">
        <f t="shared" si="82"/>
        <v>PROV. SULAWESI SELATAN</v>
      </c>
      <c r="F1817" s="63" t="s">
        <v>3048</v>
      </c>
      <c r="G1817" s="11">
        <v>3</v>
      </c>
      <c r="H1817" s="9" t="s">
        <v>3049</v>
      </c>
      <c r="I1817" s="34" t="s">
        <v>3551</v>
      </c>
      <c r="J1817" s="74">
        <v>28408</v>
      </c>
      <c r="K1817" s="10"/>
      <c r="L1817" s="11"/>
    </row>
    <row r="1818" spans="2:12" ht="20.100000000000001" customHeight="1" x14ac:dyDescent="0.2">
      <c r="B1818" s="40"/>
      <c r="C1818" s="174" t="s">
        <v>126</v>
      </c>
      <c r="D1818" s="11"/>
      <c r="E1818" s="9" t="str">
        <f t="shared" si="82"/>
        <v>PROV. SULAWESI SELATAN</v>
      </c>
      <c r="F1818" s="63" t="s">
        <v>3050</v>
      </c>
      <c r="G1818" s="11">
        <v>4</v>
      </c>
      <c r="H1818" s="9" t="s">
        <v>3051</v>
      </c>
      <c r="I1818" s="34" t="s">
        <v>3549</v>
      </c>
      <c r="J1818" s="74">
        <v>14631</v>
      </c>
      <c r="K1818" s="10"/>
      <c r="L1818" s="11"/>
    </row>
    <row r="1819" spans="2:12" ht="20.100000000000001" customHeight="1" x14ac:dyDescent="0.2">
      <c r="B1819" s="40"/>
      <c r="C1819" s="174" t="s">
        <v>126</v>
      </c>
      <c r="D1819" s="11"/>
      <c r="E1819" s="9" t="str">
        <f t="shared" si="82"/>
        <v>PROV. SULAWESI SELATAN</v>
      </c>
      <c r="F1819" s="63" t="s">
        <v>3052</v>
      </c>
      <c r="G1819" s="11">
        <v>5</v>
      </c>
      <c r="H1819" s="9" t="s">
        <v>3053</v>
      </c>
      <c r="I1819" s="34" t="s">
        <v>3549</v>
      </c>
      <c r="J1819" s="74">
        <v>21006</v>
      </c>
      <c r="K1819" s="10"/>
      <c r="L1819" s="11"/>
    </row>
    <row r="1820" spans="2:12" ht="20.100000000000001" customHeight="1" x14ac:dyDescent="0.2">
      <c r="B1820" s="40"/>
      <c r="C1820" s="174" t="s">
        <v>126</v>
      </c>
      <c r="D1820" s="11"/>
      <c r="E1820" s="9" t="str">
        <f t="shared" si="82"/>
        <v>PROV. SULAWESI SELATAN</v>
      </c>
      <c r="F1820" s="63" t="s">
        <v>3054</v>
      </c>
      <c r="G1820" s="11">
        <v>6</v>
      </c>
      <c r="H1820" s="9" t="s">
        <v>3055</v>
      </c>
      <c r="I1820" s="34" t="s">
        <v>3549</v>
      </c>
      <c r="J1820" s="74">
        <v>12796</v>
      </c>
      <c r="K1820" s="10"/>
      <c r="L1820" s="11"/>
    </row>
    <row r="1821" spans="2:12" ht="20.100000000000001" customHeight="1" x14ac:dyDescent="0.2">
      <c r="B1821" s="40"/>
      <c r="C1821" s="174" t="s">
        <v>126</v>
      </c>
      <c r="D1821" s="11"/>
      <c r="E1821" s="9" t="str">
        <f t="shared" si="82"/>
        <v>PROV. SULAWESI SELATAN</v>
      </c>
      <c r="F1821" s="63" t="s">
        <v>3056</v>
      </c>
      <c r="G1821" s="11">
        <v>7</v>
      </c>
      <c r="H1821" s="9" t="s">
        <v>3057</v>
      </c>
      <c r="I1821" s="34" t="s">
        <v>3549</v>
      </c>
      <c r="J1821" s="74">
        <v>19098</v>
      </c>
      <c r="K1821" s="10"/>
      <c r="L1821" s="11"/>
    </row>
    <row r="1822" spans="2:12" ht="20.100000000000001" customHeight="1" thickBot="1" x14ac:dyDescent="0.25">
      <c r="B1822" s="120"/>
      <c r="C1822" s="238" t="s">
        <v>126</v>
      </c>
      <c r="D1822" s="109"/>
      <c r="E1822" s="121" t="str">
        <f t="shared" si="82"/>
        <v>PROV. SULAWESI SELATAN</v>
      </c>
      <c r="F1822" s="122" t="s">
        <v>3058</v>
      </c>
      <c r="G1822" s="109">
        <v>8</v>
      </c>
      <c r="H1822" s="121" t="s">
        <v>3059</v>
      </c>
      <c r="I1822" s="93" t="s">
        <v>3549</v>
      </c>
      <c r="J1822" s="75">
        <v>25622</v>
      </c>
      <c r="K1822" s="20"/>
      <c r="L1822" s="109"/>
    </row>
    <row r="1823" spans="2:12" ht="20.100000000000001" customHeight="1" thickTop="1" thickBot="1" x14ac:dyDescent="0.25">
      <c r="B1823" s="137"/>
      <c r="C1823" s="346" t="s">
        <v>126</v>
      </c>
      <c r="D1823" s="137" t="s">
        <v>99</v>
      </c>
      <c r="E1823" s="138" t="s">
        <v>3984</v>
      </c>
      <c r="F1823" s="138" t="s">
        <v>3060</v>
      </c>
      <c r="G1823" s="137">
        <v>1</v>
      </c>
      <c r="H1823" s="138" t="s">
        <v>3061</v>
      </c>
      <c r="I1823" s="141" t="s">
        <v>3549</v>
      </c>
      <c r="J1823" s="261">
        <v>1544</v>
      </c>
      <c r="K1823" s="143"/>
      <c r="L1823" s="137"/>
    </row>
    <row r="1824" spans="2:12" ht="20.100000000000001" customHeight="1" thickTop="1" x14ac:dyDescent="0.2">
      <c r="B1824" s="124"/>
      <c r="C1824" s="345" t="s">
        <v>126</v>
      </c>
      <c r="D1824" s="124" t="s">
        <v>100</v>
      </c>
      <c r="E1824" s="125" t="s">
        <v>3985</v>
      </c>
      <c r="F1824" s="125" t="s">
        <v>3062</v>
      </c>
      <c r="G1824" s="124">
        <v>1</v>
      </c>
      <c r="H1824" s="125" t="s">
        <v>4197</v>
      </c>
      <c r="I1824" s="130" t="s">
        <v>3549</v>
      </c>
      <c r="J1824" s="258">
        <v>2204</v>
      </c>
      <c r="K1824" s="129"/>
      <c r="L1824" s="124"/>
    </row>
    <row r="1825" spans="2:12" ht="20.100000000000001" customHeight="1" x14ac:dyDescent="0.2">
      <c r="B1825" s="11"/>
      <c r="C1825" s="174" t="s">
        <v>126</v>
      </c>
      <c r="D1825" s="11"/>
      <c r="E1825" s="9" t="str">
        <f>E1824</f>
        <v>BULUKUMBA</v>
      </c>
      <c r="F1825" s="9" t="s">
        <v>3063</v>
      </c>
      <c r="G1825" s="11">
        <v>2</v>
      </c>
      <c r="H1825" s="9" t="s">
        <v>4198</v>
      </c>
      <c r="I1825" s="34" t="s">
        <v>3549</v>
      </c>
      <c r="J1825" s="74">
        <v>1921</v>
      </c>
      <c r="K1825" s="10"/>
      <c r="L1825" s="11"/>
    </row>
    <row r="1826" spans="2:12" ht="20.100000000000001" customHeight="1" x14ac:dyDescent="0.2">
      <c r="B1826" s="11"/>
      <c r="C1826" s="174" t="s">
        <v>126</v>
      </c>
      <c r="D1826" s="11"/>
      <c r="E1826" s="9" t="str">
        <f>E1825</f>
        <v>BULUKUMBA</v>
      </c>
      <c r="F1826" s="9" t="s">
        <v>3064</v>
      </c>
      <c r="G1826" s="11">
        <v>3</v>
      </c>
      <c r="H1826" s="9" t="s">
        <v>4199</v>
      </c>
      <c r="I1826" s="34" t="s">
        <v>3551</v>
      </c>
      <c r="J1826" s="74">
        <v>2326</v>
      </c>
      <c r="K1826" s="10"/>
      <c r="L1826" s="11"/>
    </row>
    <row r="1827" spans="2:12" ht="20.100000000000001" customHeight="1" x14ac:dyDescent="0.2">
      <c r="B1827" s="11"/>
      <c r="C1827" s="174" t="s">
        <v>126</v>
      </c>
      <c r="D1827" s="11"/>
      <c r="E1827" s="9" t="str">
        <f>E1826</f>
        <v>BULUKUMBA</v>
      </c>
      <c r="F1827" s="9" t="s">
        <v>3064</v>
      </c>
      <c r="G1827" s="11">
        <v>4</v>
      </c>
      <c r="H1827" s="9" t="s">
        <v>4200</v>
      </c>
      <c r="I1827" s="34" t="s">
        <v>3551</v>
      </c>
      <c r="J1827" s="74">
        <v>1538</v>
      </c>
      <c r="K1827" s="10"/>
      <c r="L1827" s="11"/>
    </row>
    <row r="1828" spans="2:12" ht="20.100000000000001" customHeight="1" x14ac:dyDescent="0.2">
      <c r="B1828" s="11"/>
      <c r="C1828" s="174" t="s">
        <v>126</v>
      </c>
      <c r="D1828" s="11"/>
      <c r="E1828" s="9" t="str">
        <f>E1827</f>
        <v>BULUKUMBA</v>
      </c>
      <c r="F1828" s="9" t="s">
        <v>3065</v>
      </c>
      <c r="G1828" s="11">
        <v>5</v>
      </c>
      <c r="H1828" s="9" t="s">
        <v>4201</v>
      </c>
      <c r="I1828" s="34" t="s">
        <v>3549</v>
      </c>
      <c r="J1828" s="74">
        <v>1877</v>
      </c>
      <c r="K1828" s="10"/>
      <c r="L1828" s="11"/>
    </row>
    <row r="1829" spans="2:12" ht="20.100000000000001" customHeight="1" thickBot="1" x14ac:dyDescent="0.25">
      <c r="B1829" s="109"/>
      <c r="C1829" s="238" t="s">
        <v>126</v>
      </c>
      <c r="D1829" s="109"/>
      <c r="E1829" s="121" t="str">
        <f>E1828</f>
        <v>BULUKUMBA</v>
      </c>
      <c r="F1829" s="121" t="s">
        <v>3066</v>
      </c>
      <c r="G1829" s="109">
        <v>6</v>
      </c>
      <c r="H1829" s="121" t="s">
        <v>3067</v>
      </c>
      <c r="I1829" s="93" t="s">
        <v>3549</v>
      </c>
      <c r="J1829" s="75">
        <v>2729</v>
      </c>
      <c r="K1829" s="20"/>
      <c r="L1829" s="109"/>
    </row>
    <row r="1830" spans="2:12" ht="20.100000000000001" customHeight="1" thickTop="1" x14ac:dyDescent="0.2">
      <c r="B1830" s="124"/>
      <c r="C1830" s="345" t="s">
        <v>126</v>
      </c>
      <c r="D1830" s="124" t="s">
        <v>101</v>
      </c>
      <c r="E1830" s="125" t="s">
        <v>3986</v>
      </c>
      <c r="F1830" s="125" t="s">
        <v>3068</v>
      </c>
      <c r="G1830" s="124">
        <v>1</v>
      </c>
      <c r="H1830" s="125" t="s">
        <v>3625</v>
      </c>
      <c r="I1830" s="130" t="s">
        <v>3551</v>
      </c>
      <c r="J1830" s="258">
        <v>2541</v>
      </c>
      <c r="K1830" s="129"/>
      <c r="L1830" s="124"/>
    </row>
    <row r="1831" spans="2:12" ht="20.100000000000001" customHeight="1" x14ac:dyDescent="0.2">
      <c r="B1831" s="11"/>
      <c r="C1831" s="174" t="s">
        <v>126</v>
      </c>
      <c r="D1831" s="11"/>
      <c r="E1831" s="9" t="str">
        <f>E1830</f>
        <v>BANTAENG</v>
      </c>
      <c r="F1831" s="9" t="s">
        <v>3069</v>
      </c>
      <c r="G1831" s="11">
        <v>2</v>
      </c>
      <c r="H1831" s="9" t="s">
        <v>3071</v>
      </c>
      <c r="I1831" s="34" t="s">
        <v>3549</v>
      </c>
      <c r="J1831" s="74">
        <v>1936</v>
      </c>
      <c r="K1831" s="10"/>
      <c r="L1831" s="11"/>
    </row>
    <row r="1832" spans="2:12" ht="20.100000000000001" customHeight="1" thickBot="1" x14ac:dyDescent="0.25">
      <c r="B1832" s="109"/>
      <c r="C1832" s="238" t="s">
        <v>126</v>
      </c>
      <c r="D1832" s="109"/>
      <c r="E1832" s="121" t="str">
        <f>E1831</f>
        <v>BANTAENG</v>
      </c>
      <c r="F1832" s="121" t="s">
        <v>3070</v>
      </c>
      <c r="G1832" s="109">
        <v>3</v>
      </c>
      <c r="H1832" s="121" t="s">
        <v>3072</v>
      </c>
      <c r="I1832" s="93" t="s">
        <v>3551</v>
      </c>
      <c r="J1832" s="75">
        <v>2439</v>
      </c>
      <c r="K1832" s="20"/>
      <c r="L1832" s="109"/>
    </row>
    <row r="1833" spans="2:12" ht="20.100000000000001" customHeight="1" thickTop="1" x14ac:dyDescent="0.2">
      <c r="B1833" s="124"/>
      <c r="C1833" s="345" t="s">
        <v>126</v>
      </c>
      <c r="D1833" s="124" t="s">
        <v>102</v>
      </c>
      <c r="E1833" s="125" t="s">
        <v>3987</v>
      </c>
      <c r="F1833" s="125" t="s">
        <v>3073</v>
      </c>
      <c r="G1833" s="124">
        <v>1</v>
      </c>
      <c r="H1833" s="125" t="s">
        <v>3078</v>
      </c>
      <c r="I1833" s="130" t="s">
        <v>3549</v>
      </c>
      <c r="J1833" s="258">
        <v>3033</v>
      </c>
      <c r="K1833" s="129"/>
      <c r="L1833" s="124"/>
    </row>
    <row r="1834" spans="2:12" ht="20.100000000000001" customHeight="1" x14ac:dyDescent="0.2">
      <c r="B1834" s="11"/>
      <c r="C1834" s="174" t="s">
        <v>126</v>
      </c>
      <c r="D1834" s="11"/>
      <c r="E1834" s="9" t="str">
        <f>E1833</f>
        <v>JENEPONTO</v>
      </c>
      <c r="F1834" s="9" t="s">
        <v>3073</v>
      </c>
      <c r="G1834" s="11">
        <v>2</v>
      </c>
      <c r="H1834" s="9" t="s">
        <v>3079</v>
      </c>
      <c r="I1834" s="34" t="s">
        <v>3549</v>
      </c>
      <c r="J1834" s="74">
        <v>2015</v>
      </c>
      <c r="K1834" s="10"/>
      <c r="L1834" s="11"/>
    </row>
    <row r="1835" spans="2:12" ht="20.100000000000001" customHeight="1" x14ac:dyDescent="0.2">
      <c r="B1835" s="11"/>
      <c r="C1835" s="174" t="s">
        <v>126</v>
      </c>
      <c r="D1835" s="11"/>
      <c r="E1835" s="9" t="str">
        <f>E1834</f>
        <v>JENEPONTO</v>
      </c>
      <c r="F1835" s="9" t="s">
        <v>3074</v>
      </c>
      <c r="G1835" s="11">
        <v>3</v>
      </c>
      <c r="H1835" s="9" t="s">
        <v>3080</v>
      </c>
      <c r="I1835" s="34" t="s">
        <v>3549</v>
      </c>
      <c r="J1835" s="74">
        <v>1414</v>
      </c>
      <c r="K1835" s="10"/>
      <c r="L1835" s="11"/>
    </row>
    <row r="1836" spans="2:12" ht="20.100000000000001" customHeight="1" x14ac:dyDescent="0.2">
      <c r="B1836" s="11"/>
      <c r="C1836" s="174" t="s">
        <v>126</v>
      </c>
      <c r="D1836" s="11"/>
      <c r="E1836" s="9" t="str">
        <f>E1835</f>
        <v>JENEPONTO</v>
      </c>
      <c r="F1836" s="9" t="s">
        <v>3075</v>
      </c>
      <c r="G1836" s="11">
        <v>4</v>
      </c>
      <c r="H1836" s="9" t="s">
        <v>3626</v>
      </c>
      <c r="I1836" s="34" t="s">
        <v>3551</v>
      </c>
      <c r="J1836" s="74">
        <v>1391</v>
      </c>
      <c r="K1836" s="10"/>
      <c r="L1836" s="11"/>
    </row>
    <row r="1837" spans="2:12" ht="20.100000000000001" customHeight="1" x14ac:dyDescent="0.2">
      <c r="B1837" s="11"/>
      <c r="C1837" s="174" t="s">
        <v>126</v>
      </c>
      <c r="D1837" s="11"/>
      <c r="E1837" s="9" t="str">
        <f>E1836</f>
        <v>JENEPONTO</v>
      </c>
      <c r="F1837" s="9" t="s">
        <v>3076</v>
      </c>
      <c r="G1837" s="11">
        <v>5</v>
      </c>
      <c r="H1837" s="9" t="s">
        <v>3081</v>
      </c>
      <c r="I1837" s="34" t="s">
        <v>3549</v>
      </c>
      <c r="J1837" s="74">
        <v>2073</v>
      </c>
      <c r="K1837" s="10"/>
      <c r="L1837" s="11"/>
    </row>
    <row r="1838" spans="2:12" ht="20.100000000000001" customHeight="1" thickBot="1" x14ac:dyDescent="0.25">
      <c r="B1838" s="109"/>
      <c r="C1838" s="238" t="s">
        <v>126</v>
      </c>
      <c r="D1838" s="109"/>
      <c r="E1838" s="121" t="str">
        <f>E1837</f>
        <v>JENEPONTO</v>
      </c>
      <c r="F1838" s="121" t="s">
        <v>3077</v>
      </c>
      <c r="G1838" s="109">
        <v>6</v>
      </c>
      <c r="H1838" s="121" t="s">
        <v>3082</v>
      </c>
      <c r="I1838" s="93" t="s">
        <v>3549</v>
      </c>
      <c r="J1838" s="75">
        <v>1804</v>
      </c>
      <c r="K1838" s="20"/>
      <c r="L1838" s="109"/>
    </row>
    <row r="1839" spans="2:12" ht="20.100000000000001" customHeight="1" thickTop="1" x14ac:dyDescent="0.2">
      <c r="B1839" s="124"/>
      <c r="C1839" s="345" t="s">
        <v>126</v>
      </c>
      <c r="D1839" s="124" t="s">
        <v>103</v>
      </c>
      <c r="E1839" s="125" t="s">
        <v>3988</v>
      </c>
      <c r="F1839" s="125" t="s">
        <v>3083</v>
      </c>
      <c r="G1839" s="124">
        <v>1</v>
      </c>
      <c r="H1839" s="125" t="s">
        <v>4202</v>
      </c>
      <c r="I1839" s="130" t="s">
        <v>3551</v>
      </c>
      <c r="J1839" s="258">
        <v>1922</v>
      </c>
      <c r="K1839" s="129"/>
      <c r="L1839" s="124"/>
    </row>
    <row r="1840" spans="2:12" ht="20.100000000000001" customHeight="1" x14ac:dyDescent="0.2">
      <c r="B1840" s="11"/>
      <c r="C1840" s="174" t="s">
        <v>126</v>
      </c>
      <c r="D1840" s="11"/>
      <c r="E1840" s="9" t="str">
        <f>E1839</f>
        <v>TAKALAR</v>
      </c>
      <c r="F1840" s="9" t="s">
        <v>3084</v>
      </c>
      <c r="G1840" s="11">
        <v>2</v>
      </c>
      <c r="H1840" s="9" t="s">
        <v>3704</v>
      </c>
      <c r="I1840" s="34" t="s">
        <v>3549</v>
      </c>
      <c r="J1840" s="74">
        <v>3123</v>
      </c>
      <c r="K1840" s="10"/>
      <c r="L1840" s="11"/>
    </row>
    <row r="1841" spans="2:12" ht="20.100000000000001" customHeight="1" x14ac:dyDescent="0.2">
      <c r="B1841" s="11"/>
      <c r="C1841" s="174" t="s">
        <v>126</v>
      </c>
      <c r="D1841" s="11"/>
      <c r="E1841" s="9" t="str">
        <f>E1840</f>
        <v>TAKALAR</v>
      </c>
      <c r="F1841" s="9" t="s">
        <v>3085</v>
      </c>
      <c r="G1841" s="11">
        <v>3</v>
      </c>
      <c r="H1841" s="9" t="s">
        <v>3087</v>
      </c>
      <c r="I1841" s="34" t="s">
        <v>3549</v>
      </c>
      <c r="J1841" s="74">
        <v>1047</v>
      </c>
      <c r="K1841" s="10"/>
      <c r="L1841" s="11"/>
    </row>
    <row r="1842" spans="2:12" ht="20.100000000000001" customHeight="1" x14ac:dyDescent="0.2">
      <c r="B1842" s="11"/>
      <c r="C1842" s="174" t="s">
        <v>126</v>
      </c>
      <c r="D1842" s="11"/>
      <c r="E1842" s="9" t="str">
        <f>E1841</f>
        <v>TAKALAR</v>
      </c>
      <c r="F1842" s="9" t="s">
        <v>3086</v>
      </c>
      <c r="G1842" s="11">
        <v>4</v>
      </c>
      <c r="H1842" s="9" t="s">
        <v>3705</v>
      </c>
      <c r="I1842" s="34" t="s">
        <v>3549</v>
      </c>
      <c r="J1842" s="74">
        <v>2541</v>
      </c>
      <c r="K1842" s="10"/>
      <c r="L1842" s="11"/>
    </row>
    <row r="1843" spans="2:12" ht="20.100000000000001" customHeight="1" thickBot="1" x14ac:dyDescent="0.25">
      <c r="B1843" s="109"/>
      <c r="C1843" s="238" t="s">
        <v>126</v>
      </c>
      <c r="D1843" s="109"/>
      <c r="E1843" s="121" t="str">
        <f>E1842</f>
        <v>TAKALAR</v>
      </c>
      <c r="F1843" s="121" t="s">
        <v>3086</v>
      </c>
      <c r="G1843" s="109">
        <v>5</v>
      </c>
      <c r="H1843" s="121" t="s">
        <v>3088</v>
      </c>
      <c r="I1843" s="93" t="s">
        <v>3549</v>
      </c>
      <c r="J1843" s="75">
        <v>2501</v>
      </c>
      <c r="K1843" s="20"/>
      <c r="L1843" s="109"/>
    </row>
    <row r="1844" spans="2:12" ht="20.100000000000001" customHeight="1" thickTop="1" thickBot="1" x14ac:dyDescent="0.25">
      <c r="B1844" s="137"/>
      <c r="C1844" s="346" t="s">
        <v>126</v>
      </c>
      <c r="D1844" s="137" t="s">
        <v>105</v>
      </c>
      <c r="E1844" s="138" t="s">
        <v>3989</v>
      </c>
      <c r="F1844" s="138" t="s">
        <v>3089</v>
      </c>
      <c r="G1844" s="137">
        <v>1</v>
      </c>
      <c r="H1844" s="138" t="s">
        <v>3090</v>
      </c>
      <c r="I1844" s="141" t="s">
        <v>3551</v>
      </c>
      <c r="J1844" s="261">
        <v>1920</v>
      </c>
      <c r="K1844" s="143"/>
      <c r="L1844" s="137"/>
    </row>
    <row r="1845" spans="2:12" ht="20.100000000000001" customHeight="1" thickTop="1" x14ac:dyDescent="0.2">
      <c r="B1845" s="124"/>
      <c r="C1845" s="345" t="s">
        <v>126</v>
      </c>
      <c r="D1845" s="124" t="s">
        <v>106</v>
      </c>
      <c r="E1845" s="125" t="s">
        <v>3990</v>
      </c>
      <c r="F1845" s="125" t="s">
        <v>3091</v>
      </c>
      <c r="G1845" s="124">
        <v>1</v>
      </c>
      <c r="H1845" s="125" t="s">
        <v>4203</v>
      </c>
      <c r="I1845" s="130" t="s">
        <v>3551</v>
      </c>
      <c r="J1845" s="258">
        <v>2218</v>
      </c>
      <c r="K1845" s="129"/>
      <c r="L1845" s="124"/>
    </row>
    <row r="1846" spans="2:12" ht="20.100000000000001" customHeight="1" x14ac:dyDescent="0.2">
      <c r="B1846" s="11"/>
      <c r="C1846" s="174" t="s">
        <v>126</v>
      </c>
      <c r="D1846" s="11"/>
      <c r="E1846" s="9" t="str">
        <f>E1845</f>
        <v>SINJAI</v>
      </c>
      <c r="F1846" s="9" t="s">
        <v>3092</v>
      </c>
      <c r="G1846" s="11">
        <v>2</v>
      </c>
      <c r="H1846" s="9" t="s">
        <v>3094</v>
      </c>
      <c r="I1846" s="34" t="s">
        <v>3549</v>
      </c>
      <c r="J1846" s="74">
        <v>2083</v>
      </c>
      <c r="K1846" s="10"/>
      <c r="L1846" s="11"/>
    </row>
    <row r="1847" spans="2:12" ht="20.100000000000001" customHeight="1" x14ac:dyDescent="0.2">
      <c r="B1847" s="11"/>
      <c r="C1847" s="174" t="s">
        <v>126</v>
      </c>
      <c r="D1847" s="11"/>
      <c r="E1847" s="9" t="str">
        <f>E1846</f>
        <v>SINJAI</v>
      </c>
      <c r="F1847" s="9" t="s">
        <v>3093</v>
      </c>
      <c r="G1847" s="11">
        <v>3</v>
      </c>
      <c r="H1847" s="9" t="s">
        <v>4370</v>
      </c>
      <c r="I1847" s="34" t="s">
        <v>3549</v>
      </c>
      <c r="J1847" s="74">
        <v>876</v>
      </c>
      <c r="K1847" s="10"/>
      <c r="L1847" s="11"/>
    </row>
    <row r="1848" spans="2:12" ht="20.100000000000001" customHeight="1" thickBot="1" x14ac:dyDescent="0.25">
      <c r="B1848" s="109"/>
      <c r="C1848" s="238" t="s">
        <v>126</v>
      </c>
      <c r="D1848" s="109"/>
      <c r="E1848" s="121" t="str">
        <f>E1847</f>
        <v>SINJAI</v>
      </c>
      <c r="F1848" s="121" t="s">
        <v>3095</v>
      </c>
      <c r="G1848" s="109">
        <v>4</v>
      </c>
      <c r="H1848" s="121" t="s">
        <v>4204</v>
      </c>
      <c r="I1848" s="93" t="s">
        <v>3549</v>
      </c>
      <c r="J1848" s="75">
        <v>1240</v>
      </c>
      <c r="K1848" s="20"/>
      <c r="L1848" s="109"/>
    </row>
    <row r="1849" spans="2:12" ht="20.100000000000001" customHeight="1" thickTop="1" x14ac:dyDescent="0.2">
      <c r="B1849" s="124"/>
      <c r="C1849" s="345" t="s">
        <v>126</v>
      </c>
      <c r="D1849" s="124" t="s">
        <v>107</v>
      </c>
      <c r="E1849" s="125" t="s">
        <v>3991</v>
      </c>
      <c r="F1849" s="125" t="s">
        <v>3096</v>
      </c>
      <c r="G1849" s="124">
        <v>1</v>
      </c>
      <c r="H1849" s="125" t="s">
        <v>4205</v>
      </c>
      <c r="I1849" s="130" t="s">
        <v>3549</v>
      </c>
      <c r="J1849" s="258">
        <v>5534</v>
      </c>
      <c r="K1849" s="129"/>
      <c r="L1849" s="124"/>
    </row>
    <row r="1850" spans="2:12" ht="20.100000000000001" customHeight="1" x14ac:dyDescent="0.2">
      <c r="B1850" s="11"/>
      <c r="C1850" s="174" t="s">
        <v>126</v>
      </c>
      <c r="D1850" s="11"/>
      <c r="E1850" s="9" t="str">
        <f t="shared" ref="E1850:E1855" si="83">E1849</f>
        <v>BONE</v>
      </c>
      <c r="F1850" s="9" t="s">
        <v>3096</v>
      </c>
      <c r="G1850" s="11">
        <v>2</v>
      </c>
      <c r="H1850" s="9" t="s">
        <v>4206</v>
      </c>
      <c r="I1850" s="34" t="s">
        <v>3549</v>
      </c>
      <c r="J1850" s="74">
        <v>3586</v>
      </c>
      <c r="K1850" s="10"/>
      <c r="L1850" s="11"/>
    </row>
    <row r="1851" spans="2:12" ht="20.100000000000001" customHeight="1" x14ac:dyDescent="0.2">
      <c r="B1851" s="11"/>
      <c r="C1851" s="174" t="s">
        <v>126</v>
      </c>
      <c r="D1851" s="11"/>
      <c r="E1851" s="9" t="str">
        <f t="shared" si="83"/>
        <v>BONE</v>
      </c>
      <c r="F1851" s="9" t="s">
        <v>3097</v>
      </c>
      <c r="G1851" s="11">
        <v>3</v>
      </c>
      <c r="H1851" s="9" t="s">
        <v>2373</v>
      </c>
      <c r="I1851" s="34" t="s">
        <v>3549</v>
      </c>
      <c r="J1851" s="74">
        <v>2353</v>
      </c>
      <c r="K1851" s="10"/>
      <c r="L1851" s="11"/>
    </row>
    <row r="1852" spans="2:12" ht="20.100000000000001" customHeight="1" x14ac:dyDescent="0.2">
      <c r="B1852" s="11"/>
      <c r="C1852" s="174" t="s">
        <v>126</v>
      </c>
      <c r="D1852" s="11"/>
      <c r="E1852" s="9" t="str">
        <f t="shared" si="83"/>
        <v>BONE</v>
      </c>
      <c r="F1852" s="9" t="s">
        <v>3098</v>
      </c>
      <c r="G1852" s="11">
        <v>4</v>
      </c>
      <c r="H1852" s="9" t="s">
        <v>4371</v>
      </c>
      <c r="I1852" s="34" t="s">
        <v>3549</v>
      </c>
      <c r="J1852" s="74">
        <v>4589</v>
      </c>
      <c r="K1852" s="10"/>
      <c r="L1852" s="11"/>
    </row>
    <row r="1853" spans="2:12" ht="20.100000000000001" customHeight="1" x14ac:dyDescent="0.2">
      <c r="B1853" s="11"/>
      <c r="C1853" s="174" t="s">
        <v>126</v>
      </c>
      <c r="D1853" s="11"/>
      <c r="E1853" s="9" t="str">
        <f t="shared" si="83"/>
        <v>BONE</v>
      </c>
      <c r="F1853" s="9" t="s">
        <v>3098</v>
      </c>
      <c r="G1853" s="11">
        <v>5</v>
      </c>
      <c r="H1853" s="9" t="s">
        <v>3101</v>
      </c>
      <c r="I1853" s="34" t="s">
        <v>3549</v>
      </c>
      <c r="J1853" s="74">
        <v>3673</v>
      </c>
      <c r="K1853" s="10"/>
      <c r="L1853" s="11"/>
    </row>
    <row r="1854" spans="2:12" ht="20.100000000000001" customHeight="1" x14ac:dyDescent="0.2">
      <c r="B1854" s="11"/>
      <c r="C1854" s="174" t="s">
        <v>126</v>
      </c>
      <c r="D1854" s="11"/>
      <c r="E1854" s="9" t="str">
        <f t="shared" si="83"/>
        <v>BONE</v>
      </c>
      <c r="F1854" s="9" t="s">
        <v>3099</v>
      </c>
      <c r="G1854" s="11">
        <v>6</v>
      </c>
      <c r="H1854" s="9" t="s">
        <v>4207</v>
      </c>
      <c r="I1854" s="34" t="s">
        <v>3549</v>
      </c>
      <c r="J1854" s="74">
        <v>3460</v>
      </c>
      <c r="K1854" s="10"/>
      <c r="L1854" s="11"/>
    </row>
    <row r="1855" spans="2:12" ht="20.100000000000001" customHeight="1" thickBot="1" x14ac:dyDescent="0.25">
      <c r="B1855" s="109"/>
      <c r="C1855" s="238" t="s">
        <v>126</v>
      </c>
      <c r="D1855" s="109"/>
      <c r="E1855" s="121" t="str">
        <f t="shared" si="83"/>
        <v>BONE</v>
      </c>
      <c r="F1855" s="121" t="s">
        <v>3100</v>
      </c>
      <c r="G1855" s="109">
        <v>7</v>
      </c>
      <c r="H1855" s="121" t="s">
        <v>4208</v>
      </c>
      <c r="I1855" s="93" t="s">
        <v>3549</v>
      </c>
      <c r="J1855" s="75">
        <v>4257</v>
      </c>
      <c r="K1855" s="20"/>
      <c r="L1855" s="109"/>
    </row>
    <row r="1856" spans="2:12" ht="20.100000000000001" customHeight="1" thickTop="1" x14ac:dyDescent="0.2">
      <c r="B1856" s="124"/>
      <c r="C1856" s="345" t="s">
        <v>126</v>
      </c>
      <c r="D1856" s="124" t="s">
        <v>108</v>
      </c>
      <c r="E1856" s="125" t="s">
        <v>3992</v>
      </c>
      <c r="F1856" s="125" t="s">
        <v>3102</v>
      </c>
      <c r="G1856" s="124">
        <v>1</v>
      </c>
      <c r="H1856" s="125" t="s">
        <v>3105</v>
      </c>
      <c r="I1856" s="130" t="s">
        <v>3551</v>
      </c>
      <c r="J1856" s="258">
        <v>2278</v>
      </c>
      <c r="K1856" s="353"/>
      <c r="L1856" s="124"/>
    </row>
    <row r="1857" spans="2:12" ht="20.100000000000001" customHeight="1" x14ac:dyDescent="0.2">
      <c r="B1857" s="11"/>
      <c r="C1857" s="174" t="s">
        <v>126</v>
      </c>
      <c r="D1857" s="11"/>
      <c r="E1857" s="9" t="str">
        <f>E1856</f>
        <v>MAROS</v>
      </c>
      <c r="F1857" s="9" t="s">
        <v>3103</v>
      </c>
      <c r="G1857" s="11">
        <v>2</v>
      </c>
      <c r="H1857" s="9" t="s">
        <v>3106</v>
      </c>
      <c r="I1857" s="34" t="s">
        <v>3549</v>
      </c>
      <c r="J1857" s="74">
        <v>2083</v>
      </c>
      <c r="K1857" s="10"/>
      <c r="L1857" s="11"/>
    </row>
    <row r="1858" spans="2:12" ht="20.100000000000001" customHeight="1" thickBot="1" x14ac:dyDescent="0.25">
      <c r="B1858" s="109"/>
      <c r="C1858" s="238" t="s">
        <v>126</v>
      </c>
      <c r="D1858" s="109"/>
      <c r="E1858" s="121" t="str">
        <f>E1857</f>
        <v>MAROS</v>
      </c>
      <c r="F1858" s="121" t="s">
        <v>3104</v>
      </c>
      <c r="G1858" s="109">
        <v>3</v>
      </c>
      <c r="H1858" s="121" t="s">
        <v>3107</v>
      </c>
      <c r="I1858" s="93" t="s">
        <v>3551</v>
      </c>
      <c r="J1858" s="75">
        <v>2649</v>
      </c>
      <c r="K1858" s="20"/>
      <c r="L1858" s="109"/>
    </row>
    <row r="1859" spans="2:12" ht="20.100000000000001" customHeight="1" thickTop="1" x14ac:dyDescent="0.2">
      <c r="B1859" s="124"/>
      <c r="C1859" s="345" t="s">
        <v>126</v>
      </c>
      <c r="D1859" s="124" t="s">
        <v>5</v>
      </c>
      <c r="E1859" s="125" t="s">
        <v>3993</v>
      </c>
      <c r="F1859" s="125" t="s">
        <v>3108</v>
      </c>
      <c r="G1859" s="124">
        <v>1</v>
      </c>
      <c r="H1859" s="125" t="s">
        <v>3110</v>
      </c>
      <c r="I1859" s="130" t="s">
        <v>3549</v>
      </c>
      <c r="J1859" s="258">
        <v>1915</v>
      </c>
      <c r="K1859" s="129"/>
      <c r="L1859" s="124"/>
    </row>
    <row r="1860" spans="2:12" ht="20.100000000000001" customHeight="1" thickBot="1" x14ac:dyDescent="0.25">
      <c r="B1860" s="109"/>
      <c r="C1860" s="238" t="s">
        <v>126</v>
      </c>
      <c r="D1860" s="109"/>
      <c r="E1860" s="121" t="str">
        <f>E1859</f>
        <v>PANGKAJENE KEPULAUAN</v>
      </c>
      <c r="F1860" s="121" t="s">
        <v>3109</v>
      </c>
      <c r="G1860" s="109">
        <v>2</v>
      </c>
      <c r="H1860" s="121" t="s">
        <v>3111</v>
      </c>
      <c r="I1860" s="93" t="s">
        <v>3549</v>
      </c>
      <c r="J1860" s="75">
        <v>2555</v>
      </c>
      <c r="K1860" s="20"/>
      <c r="L1860" s="109"/>
    </row>
    <row r="1861" spans="2:12" ht="20.100000000000001" customHeight="1" thickTop="1" x14ac:dyDescent="0.2">
      <c r="B1861" s="124"/>
      <c r="C1861" s="345" t="s">
        <v>126</v>
      </c>
      <c r="D1861" s="124" t="s">
        <v>6</v>
      </c>
      <c r="E1861" s="125" t="s">
        <v>3994</v>
      </c>
      <c r="F1861" s="125" t="s">
        <v>3112</v>
      </c>
      <c r="G1861" s="124">
        <v>1</v>
      </c>
      <c r="H1861" s="125" t="s">
        <v>3706</v>
      </c>
      <c r="I1861" s="130" t="s">
        <v>3549</v>
      </c>
      <c r="J1861" s="258">
        <v>2106</v>
      </c>
      <c r="K1861" s="129"/>
      <c r="L1861" s="124"/>
    </row>
    <row r="1862" spans="2:12" ht="20.100000000000001" customHeight="1" thickBot="1" x14ac:dyDescent="0.25">
      <c r="B1862" s="109"/>
      <c r="C1862" s="238" t="s">
        <v>126</v>
      </c>
      <c r="D1862" s="109"/>
      <c r="E1862" s="121" t="str">
        <f>E1861</f>
        <v>BARRU</v>
      </c>
      <c r="F1862" s="121" t="s">
        <v>3113</v>
      </c>
      <c r="G1862" s="109">
        <v>2</v>
      </c>
      <c r="H1862" s="121" t="s">
        <v>3114</v>
      </c>
      <c r="I1862" s="93" t="s">
        <v>3551</v>
      </c>
      <c r="J1862" s="75">
        <v>1356</v>
      </c>
      <c r="K1862" s="20"/>
      <c r="L1862" s="109"/>
    </row>
    <row r="1863" spans="2:12" ht="20.100000000000001" customHeight="1" thickTop="1" thickBot="1" x14ac:dyDescent="0.25">
      <c r="B1863" s="137"/>
      <c r="C1863" s="346" t="s">
        <v>126</v>
      </c>
      <c r="D1863" s="137" t="s">
        <v>7</v>
      </c>
      <c r="E1863" s="138" t="s">
        <v>3995</v>
      </c>
      <c r="F1863" s="139">
        <v>0</v>
      </c>
      <c r="G1863" s="137">
        <v>0</v>
      </c>
      <c r="H1863" s="138" t="s">
        <v>3806</v>
      </c>
      <c r="I1863" s="141"/>
      <c r="J1863" s="261"/>
      <c r="K1863" s="143"/>
      <c r="L1863" s="137"/>
    </row>
    <row r="1864" spans="2:12" ht="20.100000000000001" customHeight="1" thickTop="1" x14ac:dyDescent="0.2">
      <c r="B1864" s="124"/>
      <c r="C1864" s="345" t="s">
        <v>126</v>
      </c>
      <c r="D1864" s="124" t="s">
        <v>8</v>
      </c>
      <c r="E1864" s="125" t="s">
        <v>3996</v>
      </c>
      <c r="F1864" s="125" t="s">
        <v>3115</v>
      </c>
      <c r="G1864" s="124">
        <v>1</v>
      </c>
      <c r="H1864" s="125" t="s">
        <v>3121</v>
      </c>
      <c r="I1864" s="130" t="s">
        <v>3549</v>
      </c>
      <c r="J1864" s="258">
        <v>3084</v>
      </c>
      <c r="K1864" s="129"/>
      <c r="L1864" s="124"/>
    </row>
    <row r="1865" spans="2:12" ht="20.100000000000001" customHeight="1" x14ac:dyDescent="0.2">
      <c r="B1865" s="11"/>
      <c r="C1865" s="174" t="s">
        <v>126</v>
      </c>
      <c r="D1865" s="11"/>
      <c r="E1865" s="9" t="str">
        <f>E1864</f>
        <v>WAJO</v>
      </c>
      <c r="F1865" s="9" t="s">
        <v>3116</v>
      </c>
      <c r="G1865" s="11">
        <v>2</v>
      </c>
      <c r="H1865" s="9" t="s">
        <v>4209</v>
      </c>
      <c r="I1865" s="34" t="s">
        <v>3549</v>
      </c>
      <c r="J1865" s="74">
        <v>3037</v>
      </c>
      <c r="K1865" s="10"/>
      <c r="L1865" s="11"/>
    </row>
    <row r="1866" spans="2:12" ht="20.100000000000001" customHeight="1" x14ac:dyDescent="0.2">
      <c r="B1866" s="11"/>
      <c r="C1866" s="174" t="s">
        <v>126</v>
      </c>
      <c r="D1866" s="11"/>
      <c r="E1866" s="9" t="str">
        <f>E1865</f>
        <v>WAJO</v>
      </c>
      <c r="F1866" s="9" t="s">
        <v>3117</v>
      </c>
      <c r="G1866" s="11">
        <v>3</v>
      </c>
      <c r="H1866" s="9" t="s">
        <v>3122</v>
      </c>
      <c r="I1866" s="34" t="s">
        <v>3549</v>
      </c>
      <c r="J1866" s="74">
        <v>2170</v>
      </c>
      <c r="K1866" s="10"/>
      <c r="L1866" s="11"/>
    </row>
    <row r="1867" spans="2:12" ht="20.100000000000001" customHeight="1" x14ac:dyDescent="0.2">
      <c r="B1867" s="11"/>
      <c r="C1867" s="174" t="s">
        <v>126</v>
      </c>
      <c r="D1867" s="11"/>
      <c r="E1867" s="9" t="str">
        <f>E1866</f>
        <v>WAJO</v>
      </c>
      <c r="F1867" s="9" t="s">
        <v>3118</v>
      </c>
      <c r="G1867" s="11">
        <v>4</v>
      </c>
      <c r="H1867" s="9" t="s">
        <v>3123</v>
      </c>
      <c r="I1867" s="34" t="s">
        <v>3549</v>
      </c>
      <c r="J1867" s="74">
        <v>2295</v>
      </c>
      <c r="K1867" s="10"/>
      <c r="L1867" s="11"/>
    </row>
    <row r="1868" spans="2:12" ht="20.100000000000001" customHeight="1" x14ac:dyDescent="0.2">
      <c r="B1868" s="11"/>
      <c r="C1868" s="174" t="s">
        <v>126</v>
      </c>
      <c r="D1868" s="11"/>
      <c r="E1868" s="9" t="str">
        <f>E1867</f>
        <v>WAJO</v>
      </c>
      <c r="F1868" s="9" t="s">
        <v>3119</v>
      </c>
      <c r="G1868" s="11">
        <v>5</v>
      </c>
      <c r="H1868" s="9" t="s">
        <v>3124</v>
      </c>
      <c r="I1868" s="34" t="s">
        <v>3549</v>
      </c>
      <c r="J1868" s="74">
        <v>2729</v>
      </c>
      <c r="K1868" s="10"/>
      <c r="L1868" s="11"/>
    </row>
    <row r="1869" spans="2:12" ht="20.100000000000001" customHeight="1" thickBot="1" x14ac:dyDescent="0.25">
      <c r="B1869" s="109"/>
      <c r="C1869" s="238" t="s">
        <v>126</v>
      </c>
      <c r="D1869" s="109"/>
      <c r="E1869" s="121" t="str">
        <f>E1868</f>
        <v>WAJO</v>
      </c>
      <c r="F1869" s="121" t="s">
        <v>3120</v>
      </c>
      <c r="G1869" s="109">
        <v>6</v>
      </c>
      <c r="H1869" s="123" t="s">
        <v>3125</v>
      </c>
      <c r="I1869" s="93" t="s">
        <v>3549</v>
      </c>
      <c r="J1869" s="75">
        <v>2528</v>
      </c>
      <c r="K1869" s="20"/>
      <c r="L1869" s="109"/>
    </row>
    <row r="1870" spans="2:12" ht="20.100000000000001" customHeight="1" thickTop="1" thickBot="1" x14ac:dyDescent="0.25">
      <c r="B1870" s="137"/>
      <c r="C1870" s="346" t="s">
        <v>126</v>
      </c>
      <c r="D1870" s="137" t="s">
        <v>9</v>
      </c>
      <c r="E1870" s="138" t="s">
        <v>3997</v>
      </c>
      <c r="F1870" s="139">
        <v>0</v>
      </c>
      <c r="G1870" s="137">
        <v>0</v>
      </c>
      <c r="H1870" s="138" t="s">
        <v>3806</v>
      </c>
      <c r="I1870" s="141"/>
      <c r="J1870" s="261"/>
      <c r="K1870" s="143"/>
      <c r="L1870" s="137"/>
    </row>
    <row r="1871" spans="2:12" ht="20.100000000000001" customHeight="1" thickTop="1" x14ac:dyDescent="0.2">
      <c r="B1871" s="124"/>
      <c r="C1871" s="345" t="s">
        <v>126</v>
      </c>
      <c r="D1871" s="124" t="s">
        <v>10</v>
      </c>
      <c r="E1871" s="125" t="s">
        <v>3998</v>
      </c>
      <c r="F1871" s="125" t="s">
        <v>3628</v>
      </c>
      <c r="G1871" s="124">
        <v>1</v>
      </c>
      <c r="H1871" s="125" t="s">
        <v>3627</v>
      </c>
      <c r="I1871" s="130" t="s">
        <v>3551</v>
      </c>
      <c r="J1871" s="258">
        <v>3754</v>
      </c>
      <c r="K1871" s="129"/>
      <c r="L1871" s="124"/>
    </row>
    <row r="1872" spans="2:12" ht="20.100000000000001" customHeight="1" x14ac:dyDescent="0.2">
      <c r="B1872" s="11"/>
      <c r="C1872" s="174" t="s">
        <v>126</v>
      </c>
      <c r="D1872" s="11"/>
      <c r="E1872" s="9" t="str">
        <f>E1871</f>
        <v>PINRANG</v>
      </c>
      <c r="F1872" s="9" t="s">
        <v>3631</v>
      </c>
      <c r="G1872" s="11">
        <v>2</v>
      </c>
      <c r="H1872" s="9" t="s">
        <v>3630</v>
      </c>
      <c r="I1872" s="34" t="s">
        <v>3549</v>
      </c>
      <c r="J1872" s="74">
        <v>3973</v>
      </c>
      <c r="K1872" s="10"/>
      <c r="L1872" s="11"/>
    </row>
    <row r="1873" spans="2:12" ht="20.100000000000001" customHeight="1" x14ac:dyDescent="0.2">
      <c r="B1873" s="11"/>
      <c r="C1873" s="174" t="s">
        <v>126</v>
      </c>
      <c r="D1873" s="11"/>
      <c r="E1873" s="9" t="str">
        <f>E1872</f>
        <v>PINRANG</v>
      </c>
      <c r="F1873" s="9" t="s">
        <v>3633</v>
      </c>
      <c r="G1873" s="11">
        <v>3</v>
      </c>
      <c r="H1873" s="9" t="s">
        <v>3632</v>
      </c>
      <c r="I1873" s="34" t="s">
        <v>3549</v>
      </c>
      <c r="J1873" s="74">
        <v>1992</v>
      </c>
      <c r="K1873" s="10"/>
      <c r="L1873" s="11"/>
    </row>
    <row r="1874" spans="2:12" ht="20.100000000000001" customHeight="1" x14ac:dyDescent="0.2">
      <c r="B1874" s="11"/>
      <c r="C1874" s="174" t="s">
        <v>126</v>
      </c>
      <c r="D1874" s="11"/>
      <c r="E1874" s="9" t="str">
        <f>E1873</f>
        <v>PINRANG</v>
      </c>
      <c r="F1874" s="9" t="s">
        <v>3634</v>
      </c>
      <c r="G1874" s="11">
        <v>4</v>
      </c>
      <c r="H1874" s="9" t="s">
        <v>1970</v>
      </c>
      <c r="I1874" s="34" t="s">
        <v>3549</v>
      </c>
      <c r="J1874" s="74">
        <v>3664</v>
      </c>
      <c r="K1874" s="10"/>
      <c r="L1874" s="11"/>
    </row>
    <row r="1875" spans="2:12" ht="20.100000000000001" customHeight="1" thickBot="1" x14ac:dyDescent="0.25">
      <c r="B1875" s="109"/>
      <c r="C1875" s="238" t="s">
        <v>126</v>
      </c>
      <c r="D1875" s="109"/>
      <c r="E1875" s="121" t="str">
        <f>E1874</f>
        <v>PINRANG</v>
      </c>
      <c r="F1875" s="121" t="s">
        <v>3635</v>
      </c>
      <c r="G1875" s="109">
        <v>5</v>
      </c>
      <c r="H1875" s="121" t="s">
        <v>3636</v>
      </c>
      <c r="I1875" s="93" t="s">
        <v>3549</v>
      </c>
      <c r="J1875" s="75">
        <v>3089</v>
      </c>
      <c r="K1875" s="20"/>
      <c r="L1875" s="109"/>
    </row>
    <row r="1876" spans="2:12" ht="20.100000000000001" customHeight="1" thickTop="1" x14ac:dyDescent="0.2">
      <c r="B1876" s="124"/>
      <c r="C1876" s="345" t="s">
        <v>126</v>
      </c>
      <c r="D1876" s="124" t="s">
        <v>11</v>
      </c>
      <c r="E1876" s="125" t="s">
        <v>3999</v>
      </c>
      <c r="F1876" s="125" t="s">
        <v>3629</v>
      </c>
      <c r="G1876" s="124">
        <v>1</v>
      </c>
      <c r="H1876" s="125" t="s">
        <v>3637</v>
      </c>
      <c r="I1876" s="130" t="s">
        <v>3549</v>
      </c>
      <c r="J1876" s="258">
        <v>1469</v>
      </c>
      <c r="K1876" s="129"/>
      <c r="L1876" s="124"/>
    </row>
    <row r="1877" spans="2:12" ht="20.100000000000001" customHeight="1" x14ac:dyDescent="0.2">
      <c r="B1877" s="11"/>
      <c r="C1877" s="174" t="s">
        <v>126</v>
      </c>
      <c r="D1877" s="11"/>
      <c r="E1877" s="9" t="str">
        <f>E1876</f>
        <v>ENREKANG</v>
      </c>
      <c r="F1877" s="9" t="s">
        <v>3638</v>
      </c>
      <c r="G1877" s="11">
        <v>2</v>
      </c>
      <c r="H1877" s="9" t="s">
        <v>3640</v>
      </c>
      <c r="I1877" s="34" t="s">
        <v>3551</v>
      </c>
      <c r="J1877" s="74">
        <v>1781</v>
      </c>
      <c r="K1877" s="10"/>
      <c r="L1877" s="11"/>
    </row>
    <row r="1878" spans="2:12" ht="20.100000000000001" customHeight="1" thickBot="1" x14ac:dyDescent="0.25">
      <c r="B1878" s="109"/>
      <c r="C1878" s="238" t="s">
        <v>126</v>
      </c>
      <c r="D1878" s="109"/>
      <c r="E1878" s="121" t="str">
        <f>E1877</f>
        <v>ENREKANG</v>
      </c>
      <c r="F1878" s="121" t="s">
        <v>3639</v>
      </c>
      <c r="G1878" s="109">
        <v>3</v>
      </c>
      <c r="H1878" s="121" t="s">
        <v>3641</v>
      </c>
      <c r="I1878" s="93" t="s">
        <v>3549</v>
      </c>
      <c r="J1878" s="75">
        <v>1022</v>
      </c>
      <c r="K1878" s="20"/>
      <c r="L1878" s="109"/>
    </row>
    <row r="1879" spans="2:12" ht="20.100000000000001" customHeight="1" thickTop="1" x14ac:dyDescent="0.2">
      <c r="B1879" s="124"/>
      <c r="C1879" s="345" t="s">
        <v>126</v>
      </c>
      <c r="D1879" s="124" t="s">
        <v>12</v>
      </c>
      <c r="E1879" s="125" t="s">
        <v>4000</v>
      </c>
      <c r="F1879" s="125" t="s">
        <v>3126</v>
      </c>
      <c r="G1879" s="124">
        <v>1</v>
      </c>
      <c r="H1879" s="125" t="s">
        <v>4372</v>
      </c>
      <c r="I1879" s="130" t="s">
        <v>3549</v>
      </c>
      <c r="J1879" s="258">
        <v>2158</v>
      </c>
      <c r="K1879" s="129"/>
      <c r="L1879" s="124"/>
    </row>
    <row r="1880" spans="2:12" ht="20.100000000000001" customHeight="1" x14ac:dyDescent="0.2">
      <c r="B1880" s="11"/>
      <c r="C1880" s="174" t="s">
        <v>126</v>
      </c>
      <c r="D1880" s="11"/>
      <c r="E1880" s="9" t="str">
        <f>E1879</f>
        <v>LUWU</v>
      </c>
      <c r="F1880" s="9" t="s">
        <v>3127</v>
      </c>
      <c r="G1880" s="11">
        <v>2</v>
      </c>
      <c r="H1880" s="9" t="s">
        <v>4373</v>
      </c>
      <c r="I1880" s="34" t="s">
        <v>3549</v>
      </c>
      <c r="J1880" s="74">
        <v>3949</v>
      </c>
      <c r="K1880" s="10"/>
      <c r="L1880" s="11"/>
    </row>
    <row r="1881" spans="2:12" ht="20.100000000000001" customHeight="1" x14ac:dyDescent="0.2">
      <c r="B1881" s="11"/>
      <c r="C1881" s="174" t="s">
        <v>126</v>
      </c>
      <c r="D1881" s="11"/>
      <c r="E1881" s="9" t="str">
        <f>E1880</f>
        <v>LUWU</v>
      </c>
      <c r="F1881" s="9" t="s">
        <v>3128</v>
      </c>
      <c r="G1881" s="11">
        <v>3</v>
      </c>
      <c r="H1881" s="9" t="s">
        <v>4374</v>
      </c>
      <c r="I1881" s="34" t="s">
        <v>3549</v>
      </c>
      <c r="J1881" s="74">
        <v>3811</v>
      </c>
      <c r="K1881" s="10"/>
      <c r="L1881" s="11"/>
    </row>
    <row r="1882" spans="2:12" ht="20.100000000000001" customHeight="1" thickBot="1" x14ac:dyDescent="0.25">
      <c r="B1882" s="109"/>
      <c r="C1882" s="238" t="s">
        <v>126</v>
      </c>
      <c r="D1882" s="109"/>
      <c r="E1882" s="121" t="str">
        <f>E1881</f>
        <v>LUWU</v>
      </c>
      <c r="F1882" s="121" t="s">
        <v>3129</v>
      </c>
      <c r="G1882" s="109">
        <v>4</v>
      </c>
      <c r="H1882" s="121" t="s">
        <v>3130</v>
      </c>
      <c r="I1882" s="93" t="s">
        <v>3549</v>
      </c>
      <c r="J1882" s="75">
        <v>2084</v>
      </c>
      <c r="K1882" s="20"/>
      <c r="L1882" s="109"/>
    </row>
    <row r="1883" spans="2:12" ht="20.100000000000001" customHeight="1" thickTop="1" thickBot="1" x14ac:dyDescent="0.25">
      <c r="B1883" s="137"/>
      <c r="C1883" s="346" t="s">
        <v>126</v>
      </c>
      <c r="D1883" s="137" t="s">
        <v>13</v>
      </c>
      <c r="E1883" s="138" t="s">
        <v>4001</v>
      </c>
      <c r="F1883" s="139">
        <v>0</v>
      </c>
      <c r="G1883" s="137">
        <v>0</v>
      </c>
      <c r="H1883" s="138" t="s">
        <v>3806</v>
      </c>
      <c r="I1883" s="141"/>
      <c r="J1883" s="261"/>
      <c r="K1883" s="143"/>
      <c r="L1883" s="137"/>
    </row>
    <row r="1884" spans="2:12" ht="20.100000000000001" customHeight="1" thickTop="1" x14ac:dyDescent="0.2">
      <c r="B1884" s="124"/>
      <c r="C1884" s="345" t="s">
        <v>126</v>
      </c>
      <c r="D1884" s="124" t="s">
        <v>14</v>
      </c>
      <c r="E1884" s="125" t="s">
        <v>4002</v>
      </c>
      <c r="F1884" s="125" t="s">
        <v>3131</v>
      </c>
      <c r="G1884" s="124">
        <v>1</v>
      </c>
      <c r="H1884" s="125" t="s">
        <v>4213</v>
      </c>
      <c r="I1884" s="130" t="s">
        <v>3549</v>
      </c>
      <c r="J1884" s="258">
        <v>2568</v>
      </c>
      <c r="K1884" s="129"/>
      <c r="L1884" s="124"/>
    </row>
    <row r="1885" spans="2:12" ht="20.100000000000001" customHeight="1" x14ac:dyDescent="0.2">
      <c r="B1885" s="11"/>
      <c r="C1885" s="174" t="s">
        <v>126</v>
      </c>
      <c r="D1885" s="11"/>
      <c r="E1885" s="9" t="str">
        <f>E1884</f>
        <v>LUWU UTARA</v>
      </c>
      <c r="F1885" s="9" t="s">
        <v>4211</v>
      </c>
      <c r="G1885" s="11">
        <v>2</v>
      </c>
      <c r="H1885" s="9" t="s">
        <v>4212</v>
      </c>
      <c r="I1885" s="34" t="s">
        <v>3549</v>
      </c>
      <c r="J1885" s="74">
        <v>2459</v>
      </c>
      <c r="K1885" s="10"/>
      <c r="L1885" s="11"/>
    </row>
    <row r="1886" spans="2:12" ht="20.100000000000001" customHeight="1" thickBot="1" x14ac:dyDescent="0.25">
      <c r="B1886" s="109"/>
      <c r="C1886" s="238" t="s">
        <v>126</v>
      </c>
      <c r="D1886" s="109"/>
      <c r="E1886" s="121" t="str">
        <f>E1885</f>
        <v>LUWU UTARA</v>
      </c>
      <c r="F1886" s="121" t="s">
        <v>3132</v>
      </c>
      <c r="G1886" s="109">
        <v>3</v>
      </c>
      <c r="H1886" s="121" t="s">
        <v>4210</v>
      </c>
      <c r="I1886" s="93" t="s">
        <v>3549</v>
      </c>
      <c r="J1886" s="75">
        <v>1688</v>
      </c>
      <c r="K1886" s="20"/>
      <c r="L1886" s="109"/>
    </row>
    <row r="1887" spans="2:12" ht="20.100000000000001" customHeight="1" thickTop="1" thickBot="1" x14ac:dyDescent="0.25">
      <c r="B1887" s="137"/>
      <c r="C1887" s="346" t="s">
        <v>126</v>
      </c>
      <c r="D1887" s="137" t="s">
        <v>16</v>
      </c>
      <c r="E1887" s="138" t="s">
        <v>4003</v>
      </c>
      <c r="F1887" s="138" t="s">
        <v>3133</v>
      </c>
      <c r="G1887" s="137">
        <v>1</v>
      </c>
      <c r="H1887" s="138" t="s">
        <v>4214</v>
      </c>
      <c r="I1887" s="141" t="s">
        <v>3549</v>
      </c>
      <c r="J1887" s="261">
        <v>3372</v>
      </c>
      <c r="K1887" s="143"/>
      <c r="L1887" s="137"/>
    </row>
    <row r="1888" spans="2:12" ht="20.100000000000001" customHeight="1" thickTop="1" thickBot="1" x14ac:dyDescent="0.25">
      <c r="B1888" s="137"/>
      <c r="C1888" s="346" t="s">
        <v>126</v>
      </c>
      <c r="D1888" s="137" t="s">
        <v>18</v>
      </c>
      <c r="E1888" s="138" t="s">
        <v>4004</v>
      </c>
      <c r="F1888" s="139">
        <v>0</v>
      </c>
      <c r="G1888" s="137">
        <v>0</v>
      </c>
      <c r="H1888" s="138" t="s">
        <v>3806</v>
      </c>
      <c r="I1888" s="141"/>
      <c r="J1888" s="261"/>
      <c r="K1888" s="143"/>
      <c r="L1888" s="137"/>
    </row>
    <row r="1889" spans="2:12" ht="20.100000000000001" customHeight="1" thickTop="1" x14ac:dyDescent="0.2">
      <c r="B1889" s="124"/>
      <c r="C1889" s="345" t="s">
        <v>126</v>
      </c>
      <c r="D1889" s="124" t="s">
        <v>20</v>
      </c>
      <c r="E1889" s="125" t="s">
        <v>4005</v>
      </c>
      <c r="F1889" s="125" t="s">
        <v>3135</v>
      </c>
      <c r="G1889" s="124">
        <v>1</v>
      </c>
      <c r="H1889" s="125" t="s">
        <v>3139</v>
      </c>
      <c r="I1889" s="130" t="s">
        <v>3549</v>
      </c>
      <c r="J1889" s="258">
        <v>12103</v>
      </c>
      <c r="K1889" s="129"/>
      <c r="L1889" s="124"/>
    </row>
    <row r="1890" spans="2:12" ht="20.100000000000001" customHeight="1" x14ac:dyDescent="0.2">
      <c r="B1890" s="11"/>
      <c r="C1890" s="174" t="s">
        <v>126</v>
      </c>
      <c r="D1890" s="11"/>
      <c r="E1890" s="9" t="str">
        <f>E1889</f>
        <v>KOTA MAKASSAR</v>
      </c>
      <c r="F1890" s="9" t="s">
        <v>3136</v>
      </c>
      <c r="G1890" s="11">
        <v>2</v>
      </c>
      <c r="H1890" s="9" t="s">
        <v>3140</v>
      </c>
      <c r="I1890" s="34" t="s">
        <v>3549</v>
      </c>
      <c r="J1890" s="74">
        <v>3152</v>
      </c>
      <c r="K1890" s="10"/>
      <c r="L1890" s="11"/>
    </row>
    <row r="1891" spans="2:12" ht="20.100000000000001" customHeight="1" x14ac:dyDescent="0.2">
      <c r="B1891" s="11"/>
      <c r="C1891" s="174" t="s">
        <v>126</v>
      </c>
      <c r="D1891" s="11"/>
      <c r="E1891" s="9" t="str">
        <f>E1890</f>
        <v>KOTA MAKASSAR</v>
      </c>
      <c r="F1891" s="9" t="s">
        <v>3134</v>
      </c>
      <c r="G1891" s="11">
        <v>3</v>
      </c>
      <c r="H1891" s="9" t="s">
        <v>3141</v>
      </c>
      <c r="I1891" s="34" t="s">
        <v>3549</v>
      </c>
      <c r="J1891" s="74">
        <v>3746</v>
      </c>
      <c r="K1891" s="10"/>
      <c r="L1891" s="11"/>
    </row>
    <row r="1892" spans="2:12" ht="20.100000000000001" customHeight="1" x14ac:dyDescent="0.2">
      <c r="B1892" s="11"/>
      <c r="C1892" s="174" t="s">
        <v>126</v>
      </c>
      <c r="D1892" s="11"/>
      <c r="E1892" s="9" t="str">
        <f>E1891</f>
        <v>KOTA MAKASSAR</v>
      </c>
      <c r="F1892" s="9" t="s">
        <v>3137</v>
      </c>
      <c r="G1892" s="11">
        <v>4</v>
      </c>
      <c r="H1892" s="9" t="s">
        <v>3142</v>
      </c>
      <c r="I1892" s="34" t="s">
        <v>3549</v>
      </c>
      <c r="J1892" s="74">
        <v>6455</v>
      </c>
      <c r="K1892" s="10"/>
      <c r="L1892" s="11"/>
    </row>
    <row r="1893" spans="2:12" ht="20.100000000000001" customHeight="1" thickBot="1" x14ac:dyDescent="0.25">
      <c r="B1893" s="109"/>
      <c r="C1893" s="238" t="s">
        <v>126</v>
      </c>
      <c r="D1893" s="109"/>
      <c r="E1893" s="121" t="str">
        <f>E1892</f>
        <v>KOTA MAKASSAR</v>
      </c>
      <c r="F1893" s="121" t="s">
        <v>3138</v>
      </c>
      <c r="G1893" s="109">
        <v>5</v>
      </c>
      <c r="H1893" s="121" t="s">
        <v>3143</v>
      </c>
      <c r="I1893" s="93" t="s">
        <v>3549</v>
      </c>
      <c r="J1893" s="75">
        <v>2208</v>
      </c>
      <c r="K1893" s="20"/>
      <c r="L1893" s="109"/>
    </row>
    <row r="1894" spans="2:12" ht="20.100000000000001" customHeight="1" thickTop="1" x14ac:dyDescent="0.2">
      <c r="B1894" s="124"/>
      <c r="C1894" s="345" t="s">
        <v>126</v>
      </c>
      <c r="D1894" s="124" t="s">
        <v>22</v>
      </c>
      <c r="E1894" s="125" t="s">
        <v>4006</v>
      </c>
      <c r="F1894" s="125" t="s">
        <v>3144</v>
      </c>
      <c r="G1894" s="124">
        <v>1</v>
      </c>
      <c r="H1894" s="125" t="s">
        <v>4216</v>
      </c>
      <c r="I1894" s="130" t="s">
        <v>3549</v>
      </c>
      <c r="J1894" s="258">
        <v>1860</v>
      </c>
      <c r="K1894" s="129"/>
      <c r="L1894" s="124"/>
    </row>
    <row r="1895" spans="2:12" ht="20.100000000000001" customHeight="1" thickBot="1" x14ac:dyDescent="0.25">
      <c r="B1895" s="109"/>
      <c r="C1895" s="238" t="s">
        <v>126</v>
      </c>
      <c r="D1895" s="109"/>
      <c r="E1895" s="121" t="str">
        <f>E1894</f>
        <v>KOTA PAREPARE</v>
      </c>
      <c r="F1895" s="121" t="s">
        <v>3145</v>
      </c>
      <c r="G1895" s="109">
        <v>2</v>
      </c>
      <c r="H1895" s="121" t="s">
        <v>4215</v>
      </c>
      <c r="I1895" s="93" t="s">
        <v>3549</v>
      </c>
      <c r="J1895" s="75">
        <v>1543</v>
      </c>
      <c r="K1895" s="20"/>
      <c r="L1895" s="109"/>
    </row>
    <row r="1896" spans="2:12" ht="20.100000000000001" customHeight="1" thickTop="1" thickBot="1" x14ac:dyDescent="0.25">
      <c r="B1896" s="137"/>
      <c r="C1896" s="346" t="s">
        <v>126</v>
      </c>
      <c r="D1896" s="137" t="s">
        <v>25</v>
      </c>
      <c r="E1896" s="138" t="s">
        <v>4007</v>
      </c>
      <c r="F1896" s="139">
        <v>0</v>
      </c>
      <c r="G1896" s="137">
        <v>0</v>
      </c>
      <c r="H1896" s="138" t="s">
        <v>3806</v>
      </c>
      <c r="I1896" s="141"/>
      <c r="J1896" s="261"/>
      <c r="K1896" s="143"/>
      <c r="L1896" s="137"/>
    </row>
    <row r="1897" spans="2:12" ht="20.100000000000001" customHeight="1" thickTop="1" x14ac:dyDescent="0.2">
      <c r="B1897" s="182">
        <v>28</v>
      </c>
      <c r="C1897" s="303" t="s">
        <v>127</v>
      </c>
      <c r="D1897" s="351"/>
      <c r="E1897" s="303" t="s">
        <v>4096</v>
      </c>
      <c r="F1897" s="275" t="s">
        <v>3146</v>
      </c>
      <c r="G1897" s="276">
        <v>1</v>
      </c>
      <c r="H1897" s="184" t="s">
        <v>3150</v>
      </c>
      <c r="I1897" s="191" t="s">
        <v>3549</v>
      </c>
      <c r="J1897" s="254">
        <v>24281</v>
      </c>
      <c r="K1897" s="277"/>
      <c r="L1897" s="354"/>
    </row>
    <row r="1898" spans="2:12" ht="20.100000000000001" customHeight="1" x14ac:dyDescent="0.2">
      <c r="B1898" s="40"/>
      <c r="C1898" s="174" t="s">
        <v>127</v>
      </c>
      <c r="D1898" s="11"/>
      <c r="E1898" s="9" t="str">
        <f>E1897</f>
        <v>PROV. SULAWESI TENGGARA</v>
      </c>
      <c r="F1898" s="50" t="s">
        <v>3147</v>
      </c>
      <c r="G1898" s="28">
        <v>2</v>
      </c>
      <c r="H1898" s="9" t="s">
        <v>3149</v>
      </c>
      <c r="I1898" s="34" t="s">
        <v>3549</v>
      </c>
      <c r="J1898" s="74">
        <v>6812</v>
      </c>
      <c r="K1898" s="17"/>
      <c r="L1898" s="60"/>
    </row>
    <row r="1899" spans="2:12" ht="20.100000000000001" customHeight="1" thickBot="1" x14ac:dyDescent="0.25">
      <c r="B1899" s="120"/>
      <c r="C1899" s="238" t="s">
        <v>127</v>
      </c>
      <c r="D1899" s="109"/>
      <c r="E1899" s="121" t="str">
        <f>E1898</f>
        <v>PROV. SULAWESI TENGGARA</v>
      </c>
      <c r="F1899" s="210" t="s">
        <v>3148</v>
      </c>
      <c r="G1899" s="200">
        <v>3</v>
      </c>
      <c r="H1899" s="121" t="s">
        <v>3151</v>
      </c>
      <c r="I1899" s="93" t="s">
        <v>3549</v>
      </c>
      <c r="J1899" s="75">
        <v>9391</v>
      </c>
      <c r="K1899" s="47"/>
      <c r="L1899" s="242"/>
    </row>
    <row r="1900" spans="2:12" ht="20.100000000000001" customHeight="1" thickTop="1" thickBot="1" x14ac:dyDescent="0.25">
      <c r="B1900" s="137"/>
      <c r="C1900" s="346" t="s">
        <v>127</v>
      </c>
      <c r="D1900" s="137" t="s">
        <v>99</v>
      </c>
      <c r="E1900" s="138" t="s">
        <v>4008</v>
      </c>
      <c r="F1900" s="355">
        <v>0</v>
      </c>
      <c r="G1900" s="137">
        <v>0</v>
      </c>
      <c r="H1900" s="138" t="s">
        <v>3806</v>
      </c>
      <c r="I1900" s="141"/>
      <c r="J1900" s="261"/>
      <c r="K1900" s="356"/>
      <c r="L1900" s="357"/>
    </row>
    <row r="1901" spans="2:12" ht="20.100000000000001" customHeight="1" thickTop="1" x14ac:dyDescent="0.2">
      <c r="B1901" s="124"/>
      <c r="C1901" s="345" t="s">
        <v>127</v>
      </c>
      <c r="D1901" s="124" t="s">
        <v>100</v>
      </c>
      <c r="E1901" s="125" t="s">
        <v>4009</v>
      </c>
      <c r="F1901" s="125" t="s">
        <v>3152</v>
      </c>
      <c r="G1901" s="257">
        <v>1</v>
      </c>
      <c r="H1901" s="125" t="s">
        <v>3154</v>
      </c>
      <c r="I1901" s="130" t="s">
        <v>3549</v>
      </c>
      <c r="J1901" s="258">
        <v>969</v>
      </c>
      <c r="K1901" s="271"/>
      <c r="L1901" s="358"/>
    </row>
    <row r="1902" spans="2:12" ht="20.100000000000001" customHeight="1" thickBot="1" x14ac:dyDescent="0.25">
      <c r="B1902" s="109"/>
      <c r="C1902" s="238" t="s">
        <v>127</v>
      </c>
      <c r="D1902" s="109"/>
      <c r="E1902" s="121" t="str">
        <f>E1901</f>
        <v>KONAWE</v>
      </c>
      <c r="F1902" s="121" t="s">
        <v>3153</v>
      </c>
      <c r="G1902" s="190">
        <v>2</v>
      </c>
      <c r="H1902" s="121" t="s">
        <v>3155</v>
      </c>
      <c r="I1902" s="93" t="s">
        <v>3549</v>
      </c>
      <c r="J1902" s="75">
        <v>3706</v>
      </c>
      <c r="K1902" s="47"/>
      <c r="L1902" s="243"/>
    </row>
    <row r="1903" spans="2:12" ht="20.100000000000001" customHeight="1" thickTop="1" x14ac:dyDescent="0.2">
      <c r="B1903" s="124"/>
      <c r="C1903" s="345" t="s">
        <v>127</v>
      </c>
      <c r="D1903" s="124" t="s">
        <v>101</v>
      </c>
      <c r="E1903" s="125" t="s">
        <v>4010</v>
      </c>
      <c r="F1903" s="125" t="s">
        <v>3156</v>
      </c>
      <c r="G1903" s="198">
        <v>1</v>
      </c>
      <c r="H1903" s="125" t="s">
        <v>3159</v>
      </c>
      <c r="I1903" s="130" t="s">
        <v>3549</v>
      </c>
      <c r="J1903" s="258">
        <v>1388</v>
      </c>
      <c r="K1903" s="271"/>
      <c r="L1903" s="130"/>
    </row>
    <row r="1904" spans="2:12" ht="20.100000000000001" customHeight="1" x14ac:dyDescent="0.2">
      <c r="B1904" s="11"/>
      <c r="C1904" s="174" t="s">
        <v>127</v>
      </c>
      <c r="D1904" s="11"/>
      <c r="E1904" s="9" t="str">
        <f>E1903</f>
        <v>MUNA</v>
      </c>
      <c r="F1904" s="9" t="s">
        <v>3157</v>
      </c>
      <c r="G1904" s="28">
        <v>2</v>
      </c>
      <c r="H1904" s="9" t="s">
        <v>3160</v>
      </c>
      <c r="I1904" s="34" t="s">
        <v>3549</v>
      </c>
      <c r="J1904" s="74">
        <v>1363</v>
      </c>
      <c r="K1904" s="17"/>
      <c r="L1904" s="34"/>
    </row>
    <row r="1905" spans="2:12" ht="20.100000000000001" customHeight="1" thickBot="1" x14ac:dyDescent="0.25">
      <c r="B1905" s="109"/>
      <c r="C1905" s="238" t="s">
        <v>127</v>
      </c>
      <c r="D1905" s="109"/>
      <c r="E1905" s="121" t="str">
        <f>E1904</f>
        <v>MUNA</v>
      </c>
      <c r="F1905" s="121" t="s">
        <v>3158</v>
      </c>
      <c r="G1905" s="200">
        <v>3</v>
      </c>
      <c r="H1905" s="121" t="s">
        <v>3161</v>
      </c>
      <c r="I1905" s="93" t="s">
        <v>3549</v>
      </c>
      <c r="J1905" s="75">
        <v>1244</v>
      </c>
      <c r="K1905" s="47"/>
      <c r="L1905" s="93"/>
    </row>
    <row r="1906" spans="2:12" ht="20.100000000000001" customHeight="1" thickTop="1" x14ac:dyDescent="0.2">
      <c r="B1906" s="124"/>
      <c r="C1906" s="345" t="s">
        <v>127</v>
      </c>
      <c r="D1906" s="124" t="s">
        <v>102</v>
      </c>
      <c r="E1906" s="125" t="s">
        <v>4011</v>
      </c>
      <c r="F1906" s="125" t="s">
        <v>3162</v>
      </c>
      <c r="G1906" s="257">
        <v>1</v>
      </c>
      <c r="H1906" s="125" t="s">
        <v>4375</v>
      </c>
      <c r="I1906" s="130" t="s">
        <v>3549</v>
      </c>
      <c r="J1906" s="258">
        <v>581</v>
      </c>
      <c r="K1906" s="268"/>
      <c r="L1906" s="130"/>
    </row>
    <row r="1907" spans="2:12" ht="20.100000000000001" customHeight="1" x14ac:dyDescent="0.2">
      <c r="B1907" s="11"/>
      <c r="C1907" s="174" t="s">
        <v>127</v>
      </c>
      <c r="D1907" s="11"/>
      <c r="E1907" s="9" t="str">
        <f>E1906</f>
        <v>MUNA BARAT</v>
      </c>
      <c r="F1907" s="9" t="s">
        <v>3163</v>
      </c>
      <c r="G1907" s="26">
        <v>2</v>
      </c>
      <c r="H1907" s="9" t="s">
        <v>4219</v>
      </c>
      <c r="I1907" s="34" t="s">
        <v>3549</v>
      </c>
      <c r="J1907" s="74">
        <v>1086</v>
      </c>
      <c r="K1907" s="13"/>
      <c r="L1907" s="34"/>
    </row>
    <row r="1908" spans="2:12" ht="20.100000000000001" customHeight="1" thickBot="1" x14ac:dyDescent="0.25">
      <c r="B1908" s="109"/>
      <c r="C1908" s="238" t="s">
        <v>127</v>
      </c>
      <c r="D1908" s="109"/>
      <c r="E1908" s="121" t="str">
        <f>E1907</f>
        <v>MUNA BARAT</v>
      </c>
      <c r="F1908" s="121" t="s">
        <v>3164</v>
      </c>
      <c r="G1908" s="190">
        <v>3</v>
      </c>
      <c r="H1908" s="121" t="s">
        <v>4376</v>
      </c>
      <c r="I1908" s="93" t="s">
        <v>3549</v>
      </c>
      <c r="J1908" s="75">
        <v>1107</v>
      </c>
      <c r="K1908" s="194"/>
      <c r="L1908" s="93"/>
    </row>
    <row r="1909" spans="2:12" ht="20.100000000000001" customHeight="1" thickTop="1" x14ac:dyDescent="0.2">
      <c r="B1909" s="124"/>
      <c r="C1909" s="345" t="s">
        <v>127</v>
      </c>
      <c r="D1909" s="124" t="s">
        <v>103</v>
      </c>
      <c r="E1909" s="125" t="s">
        <v>4012</v>
      </c>
      <c r="F1909" s="125" t="s">
        <v>3642</v>
      </c>
      <c r="G1909" s="198">
        <v>1</v>
      </c>
      <c r="H1909" s="125" t="s">
        <v>3643</v>
      </c>
      <c r="I1909" s="130" t="s">
        <v>3549</v>
      </c>
      <c r="J1909" s="258">
        <v>836</v>
      </c>
      <c r="K1909" s="271"/>
      <c r="L1909" s="358"/>
    </row>
    <row r="1910" spans="2:12" ht="20.100000000000001" customHeight="1" thickBot="1" x14ac:dyDescent="0.25">
      <c r="B1910" s="109"/>
      <c r="C1910" s="238" t="s">
        <v>127</v>
      </c>
      <c r="D1910" s="109"/>
      <c r="E1910" s="121" t="str">
        <f>E1909</f>
        <v>BUTON</v>
      </c>
      <c r="F1910" s="121" t="s">
        <v>4217</v>
      </c>
      <c r="G1910" s="200">
        <v>2</v>
      </c>
      <c r="H1910" s="121" t="s">
        <v>3644</v>
      </c>
      <c r="I1910" s="93" t="s">
        <v>3549</v>
      </c>
      <c r="J1910" s="75">
        <v>1191</v>
      </c>
      <c r="K1910" s="47"/>
      <c r="L1910" s="243"/>
    </row>
    <row r="1911" spans="2:12" ht="20.100000000000001" customHeight="1" thickTop="1" thickBot="1" x14ac:dyDescent="0.25">
      <c r="B1911" s="137"/>
      <c r="C1911" s="346" t="s">
        <v>127</v>
      </c>
      <c r="D1911" s="137" t="s">
        <v>105</v>
      </c>
      <c r="E1911" s="138" t="s">
        <v>4013</v>
      </c>
      <c r="F1911" s="138" t="s">
        <v>3165</v>
      </c>
      <c r="G1911" s="278">
        <v>1</v>
      </c>
      <c r="H1911" s="138" t="s">
        <v>591</v>
      </c>
      <c r="I1911" s="141" t="s">
        <v>3549</v>
      </c>
      <c r="J1911" s="261">
        <v>2164</v>
      </c>
      <c r="K1911" s="279"/>
      <c r="L1911" s="357"/>
    </row>
    <row r="1912" spans="2:12" ht="20.100000000000001" customHeight="1" thickTop="1" x14ac:dyDescent="0.2">
      <c r="B1912" s="124"/>
      <c r="C1912" s="345" t="s">
        <v>127</v>
      </c>
      <c r="D1912" s="124" t="s">
        <v>106</v>
      </c>
      <c r="E1912" s="125" t="s">
        <v>4014</v>
      </c>
      <c r="F1912" s="125" t="s">
        <v>3166</v>
      </c>
      <c r="G1912" s="198">
        <v>1</v>
      </c>
      <c r="H1912" s="125" t="s">
        <v>3171</v>
      </c>
      <c r="I1912" s="130" t="s">
        <v>3549</v>
      </c>
      <c r="J1912" s="258">
        <v>2408</v>
      </c>
      <c r="K1912" s="271"/>
      <c r="L1912" s="130"/>
    </row>
    <row r="1913" spans="2:12" ht="20.100000000000001" customHeight="1" x14ac:dyDescent="0.2">
      <c r="B1913" s="11"/>
      <c r="C1913" s="174" t="s">
        <v>127</v>
      </c>
      <c r="D1913" s="11"/>
      <c r="E1913" s="9" t="str">
        <f>E1912</f>
        <v>BOMBANA</v>
      </c>
      <c r="F1913" s="9" t="s">
        <v>3167</v>
      </c>
      <c r="G1913" s="28">
        <v>2</v>
      </c>
      <c r="H1913" s="9" t="s">
        <v>3172</v>
      </c>
      <c r="I1913" s="34" t="s">
        <v>3549</v>
      </c>
      <c r="J1913" s="74">
        <v>1836</v>
      </c>
      <c r="K1913" s="17"/>
      <c r="L1913" s="34"/>
    </row>
    <row r="1914" spans="2:12" ht="20.100000000000001" customHeight="1" x14ac:dyDescent="0.2">
      <c r="B1914" s="11"/>
      <c r="C1914" s="174" t="s">
        <v>127</v>
      </c>
      <c r="D1914" s="11"/>
      <c r="E1914" s="9" t="str">
        <f>E1913</f>
        <v>BOMBANA</v>
      </c>
      <c r="F1914" s="9" t="s">
        <v>3168</v>
      </c>
      <c r="G1914" s="28">
        <v>3</v>
      </c>
      <c r="H1914" s="9" t="s">
        <v>3173</v>
      </c>
      <c r="I1914" s="34" t="s">
        <v>3549</v>
      </c>
      <c r="J1914" s="74">
        <v>1649</v>
      </c>
      <c r="K1914" s="17"/>
      <c r="L1914" s="34"/>
    </row>
    <row r="1915" spans="2:12" ht="20.100000000000001" customHeight="1" thickBot="1" x14ac:dyDescent="0.25">
      <c r="B1915" s="109"/>
      <c r="C1915" s="238" t="s">
        <v>127</v>
      </c>
      <c r="D1915" s="109"/>
      <c r="E1915" s="121" t="str">
        <f>E1914</f>
        <v>BOMBANA</v>
      </c>
      <c r="F1915" s="121" t="s">
        <v>3170</v>
      </c>
      <c r="G1915" s="200">
        <v>4</v>
      </c>
      <c r="H1915" s="121" t="s">
        <v>3174</v>
      </c>
      <c r="I1915" s="93" t="s">
        <v>3549</v>
      </c>
      <c r="J1915" s="75">
        <v>1579</v>
      </c>
      <c r="K1915" s="47"/>
      <c r="L1915" s="93"/>
    </row>
    <row r="1916" spans="2:12" ht="20.100000000000001" customHeight="1" thickTop="1" thickBot="1" x14ac:dyDescent="0.25">
      <c r="B1916" s="124"/>
      <c r="C1916" s="345" t="s">
        <v>127</v>
      </c>
      <c r="D1916" s="124" t="s">
        <v>107</v>
      </c>
      <c r="E1916" s="125" t="s">
        <v>4015</v>
      </c>
      <c r="F1916" s="125" t="s">
        <v>3175</v>
      </c>
      <c r="G1916" s="124">
        <v>1</v>
      </c>
      <c r="H1916" s="125" t="s">
        <v>4377</v>
      </c>
      <c r="I1916" s="130" t="s">
        <v>3549</v>
      </c>
      <c r="J1916" s="258">
        <v>1518</v>
      </c>
      <c r="K1916" s="129"/>
      <c r="L1916" s="130"/>
    </row>
    <row r="1917" spans="2:12" ht="20.100000000000001" customHeight="1" thickTop="1" x14ac:dyDescent="0.2">
      <c r="B1917" s="124"/>
      <c r="C1917" s="345" t="s">
        <v>127</v>
      </c>
      <c r="D1917" s="124" t="s">
        <v>108</v>
      </c>
      <c r="E1917" s="125" t="s">
        <v>4016</v>
      </c>
      <c r="F1917" s="125" t="s">
        <v>3176</v>
      </c>
      <c r="G1917" s="198">
        <v>1</v>
      </c>
      <c r="H1917" s="125" t="s">
        <v>3178</v>
      </c>
      <c r="I1917" s="130" t="s">
        <v>3551</v>
      </c>
      <c r="J1917" s="258">
        <v>2829</v>
      </c>
      <c r="K1917" s="271"/>
      <c r="L1917" s="358"/>
    </row>
    <row r="1918" spans="2:12" ht="20.100000000000001" customHeight="1" x14ac:dyDescent="0.2">
      <c r="B1918" s="11"/>
      <c r="C1918" s="174" t="s">
        <v>127</v>
      </c>
      <c r="D1918" s="11"/>
      <c r="E1918" s="9" t="str">
        <f>E1917</f>
        <v>KOLAKA UTARA</v>
      </c>
      <c r="F1918" s="9" t="s">
        <v>3169</v>
      </c>
      <c r="G1918" s="28">
        <v>2</v>
      </c>
      <c r="H1918" s="9" t="s">
        <v>3179</v>
      </c>
      <c r="I1918" s="34" t="s">
        <v>3551</v>
      </c>
      <c r="J1918" s="74">
        <v>1922</v>
      </c>
      <c r="K1918" s="17"/>
      <c r="L1918" s="61"/>
    </row>
    <row r="1919" spans="2:12" ht="20.100000000000001" customHeight="1" x14ac:dyDescent="0.2">
      <c r="B1919" s="11"/>
      <c r="C1919" s="174" t="s">
        <v>127</v>
      </c>
      <c r="D1919" s="11"/>
      <c r="E1919" s="9" t="str">
        <f>E1918</f>
        <v>KOLAKA UTARA</v>
      </c>
      <c r="F1919" s="9" t="s">
        <v>3177</v>
      </c>
      <c r="G1919" s="28">
        <v>3</v>
      </c>
      <c r="H1919" s="9" t="s">
        <v>3180</v>
      </c>
      <c r="I1919" s="34" t="s">
        <v>3549</v>
      </c>
      <c r="J1919" s="74">
        <v>2633</v>
      </c>
      <c r="K1919" s="17"/>
      <c r="L1919" s="61"/>
    </row>
    <row r="1920" spans="2:12" ht="20.100000000000001" customHeight="1" x14ac:dyDescent="0.2">
      <c r="B1920" s="11"/>
      <c r="C1920" s="174" t="s">
        <v>127</v>
      </c>
      <c r="D1920" s="11"/>
      <c r="E1920" s="9" t="str">
        <f>E1919</f>
        <v>KOLAKA UTARA</v>
      </c>
      <c r="F1920" s="9" t="s">
        <v>3177</v>
      </c>
      <c r="G1920" s="28">
        <v>4</v>
      </c>
      <c r="H1920" s="121" t="s">
        <v>3181</v>
      </c>
      <c r="I1920" s="93" t="s">
        <v>3549</v>
      </c>
      <c r="J1920" s="75">
        <v>2623</v>
      </c>
      <c r="K1920" s="17"/>
      <c r="L1920" s="61"/>
    </row>
    <row r="1921" spans="2:12" ht="20.100000000000001" customHeight="1" thickBot="1" x14ac:dyDescent="0.25">
      <c r="B1921" s="109"/>
      <c r="C1921" s="238" t="s">
        <v>127</v>
      </c>
      <c r="D1921" s="109"/>
      <c r="E1921" s="121" t="str">
        <f>E1920</f>
        <v>KOLAKA UTARA</v>
      </c>
      <c r="F1921" s="121" t="s">
        <v>3177</v>
      </c>
      <c r="G1921" s="200">
        <v>5</v>
      </c>
      <c r="H1921" s="121" t="s">
        <v>4218</v>
      </c>
      <c r="I1921" s="93" t="s">
        <v>3549</v>
      </c>
      <c r="J1921" s="75">
        <v>2252</v>
      </c>
      <c r="K1921" s="47"/>
      <c r="L1921" s="243"/>
    </row>
    <row r="1922" spans="2:12" ht="20.100000000000001" customHeight="1" thickTop="1" thickBot="1" x14ac:dyDescent="0.25">
      <c r="B1922" s="137"/>
      <c r="C1922" s="346" t="s">
        <v>127</v>
      </c>
      <c r="D1922" s="137" t="s">
        <v>5</v>
      </c>
      <c r="E1922" s="138" t="s">
        <v>4017</v>
      </c>
      <c r="F1922" s="138" t="s">
        <v>3182</v>
      </c>
      <c r="G1922" s="359">
        <v>1</v>
      </c>
      <c r="H1922" s="138" t="s">
        <v>3183</v>
      </c>
      <c r="I1922" s="141" t="s">
        <v>3549</v>
      </c>
      <c r="J1922" s="261">
        <v>928</v>
      </c>
      <c r="K1922" s="356"/>
      <c r="L1922" s="357"/>
    </row>
    <row r="1923" spans="2:12" ht="20.100000000000001" customHeight="1" thickTop="1" thickBot="1" x14ac:dyDescent="0.25">
      <c r="B1923" s="137"/>
      <c r="C1923" s="346" t="s">
        <v>127</v>
      </c>
      <c r="D1923" s="137" t="s">
        <v>6</v>
      </c>
      <c r="E1923" s="138" t="s">
        <v>4018</v>
      </c>
      <c r="F1923" s="138" t="s">
        <v>3184</v>
      </c>
      <c r="G1923" s="278">
        <v>1</v>
      </c>
      <c r="H1923" s="138" t="s">
        <v>3185</v>
      </c>
      <c r="I1923" s="141" t="s">
        <v>3549</v>
      </c>
      <c r="J1923" s="261">
        <v>1250</v>
      </c>
      <c r="K1923" s="279"/>
      <c r="L1923" s="357"/>
    </row>
    <row r="1924" spans="2:12" ht="20.100000000000001" customHeight="1" thickTop="1" thickBot="1" x14ac:dyDescent="0.25">
      <c r="B1924" s="137"/>
      <c r="C1924" s="346" t="s">
        <v>127</v>
      </c>
      <c r="D1924" s="137" t="s">
        <v>7</v>
      </c>
      <c r="E1924" s="138" t="s">
        <v>4019</v>
      </c>
      <c r="F1924" s="138" t="s">
        <v>3186</v>
      </c>
      <c r="G1924" s="278">
        <v>1</v>
      </c>
      <c r="H1924" s="138" t="s">
        <v>3187</v>
      </c>
      <c r="I1924" s="141" t="s">
        <v>3549</v>
      </c>
      <c r="J1924" s="261">
        <v>653</v>
      </c>
      <c r="K1924" s="279"/>
      <c r="L1924" s="357"/>
    </row>
    <row r="1925" spans="2:12" ht="20.100000000000001" customHeight="1" thickTop="1" x14ac:dyDescent="0.2">
      <c r="B1925" s="124"/>
      <c r="C1925" s="345" t="s">
        <v>127</v>
      </c>
      <c r="D1925" s="124" t="s">
        <v>8</v>
      </c>
      <c r="E1925" s="125" t="s">
        <v>4020</v>
      </c>
      <c r="F1925" s="125" t="s">
        <v>3188</v>
      </c>
      <c r="G1925" s="198">
        <v>1</v>
      </c>
      <c r="H1925" s="125" t="s">
        <v>3190</v>
      </c>
      <c r="I1925" s="130" t="s">
        <v>3549</v>
      </c>
      <c r="J1925" s="258">
        <v>1026</v>
      </c>
      <c r="K1925" s="271"/>
      <c r="L1925" s="360"/>
    </row>
    <row r="1926" spans="2:12" ht="20.100000000000001" customHeight="1" thickBot="1" x14ac:dyDescent="0.25">
      <c r="B1926" s="109"/>
      <c r="C1926" s="238" t="s">
        <v>127</v>
      </c>
      <c r="D1926" s="109"/>
      <c r="E1926" s="121" t="str">
        <f>E1925</f>
        <v>BUTON UTARA</v>
      </c>
      <c r="F1926" s="121" t="s">
        <v>3189</v>
      </c>
      <c r="G1926" s="200">
        <v>2</v>
      </c>
      <c r="H1926" s="121" t="s">
        <v>3191</v>
      </c>
      <c r="I1926" s="93" t="s">
        <v>3549</v>
      </c>
      <c r="J1926" s="75">
        <v>906</v>
      </c>
      <c r="K1926" s="47"/>
      <c r="L1926" s="244"/>
    </row>
    <row r="1927" spans="2:12" ht="20.100000000000001" customHeight="1" thickTop="1" x14ac:dyDescent="0.2">
      <c r="B1927" s="124"/>
      <c r="C1927" s="345" t="s">
        <v>127</v>
      </c>
      <c r="D1927" s="124" t="s">
        <v>9</v>
      </c>
      <c r="E1927" s="125" t="s">
        <v>4021</v>
      </c>
      <c r="F1927" s="125" t="s">
        <v>3192</v>
      </c>
      <c r="G1927" s="257">
        <v>1</v>
      </c>
      <c r="H1927" s="125" t="s">
        <v>4378</v>
      </c>
      <c r="I1927" s="130" t="s">
        <v>3549</v>
      </c>
      <c r="J1927" s="258">
        <v>577</v>
      </c>
      <c r="K1927" s="271"/>
      <c r="L1927" s="360"/>
    </row>
    <row r="1928" spans="2:12" ht="20.100000000000001" customHeight="1" x14ac:dyDescent="0.2">
      <c r="B1928" s="11"/>
      <c r="C1928" s="174" t="s">
        <v>127</v>
      </c>
      <c r="D1928" s="11"/>
      <c r="E1928" s="9" t="str">
        <f>E1927</f>
        <v>BUTON SELATAN</v>
      </c>
      <c r="F1928" s="9" t="s">
        <v>3193</v>
      </c>
      <c r="G1928" s="26">
        <v>2</v>
      </c>
      <c r="H1928" s="9" t="s">
        <v>4379</v>
      </c>
      <c r="I1928" s="34" t="s">
        <v>3549</v>
      </c>
      <c r="J1928" s="74">
        <v>492</v>
      </c>
      <c r="K1928" s="17"/>
      <c r="L1928" s="62"/>
    </row>
    <row r="1929" spans="2:12" ht="20.100000000000001" customHeight="1" x14ac:dyDescent="0.2">
      <c r="B1929" s="11"/>
      <c r="C1929" s="174" t="s">
        <v>127</v>
      </c>
      <c r="D1929" s="11"/>
      <c r="E1929" s="9" t="str">
        <f>E1928</f>
        <v>BUTON SELATAN</v>
      </c>
      <c r="F1929" s="9" t="s">
        <v>3194</v>
      </c>
      <c r="G1929" s="26">
        <v>3</v>
      </c>
      <c r="H1929" s="9" t="s">
        <v>3196</v>
      </c>
      <c r="I1929" s="34" t="s">
        <v>3549</v>
      </c>
      <c r="J1929" s="74">
        <v>700</v>
      </c>
      <c r="K1929" s="17"/>
      <c r="L1929" s="62"/>
    </row>
    <row r="1930" spans="2:12" ht="20.100000000000001" customHeight="1" thickBot="1" x14ac:dyDescent="0.25">
      <c r="B1930" s="109"/>
      <c r="C1930" s="238" t="s">
        <v>127</v>
      </c>
      <c r="D1930" s="109"/>
      <c r="E1930" s="121" t="str">
        <f>E1929</f>
        <v>BUTON SELATAN</v>
      </c>
      <c r="F1930" s="121" t="s">
        <v>3195</v>
      </c>
      <c r="G1930" s="190">
        <v>4</v>
      </c>
      <c r="H1930" s="121" t="s">
        <v>4221</v>
      </c>
      <c r="I1930" s="93" t="s">
        <v>3549</v>
      </c>
      <c r="J1930" s="75">
        <v>621</v>
      </c>
      <c r="K1930" s="47"/>
      <c r="L1930" s="244"/>
    </row>
    <row r="1931" spans="2:12" ht="20.100000000000001" customHeight="1" thickTop="1" x14ac:dyDescent="0.2">
      <c r="B1931" s="124"/>
      <c r="C1931" s="345" t="s">
        <v>127</v>
      </c>
      <c r="D1931" s="124" t="s">
        <v>10</v>
      </c>
      <c r="E1931" s="125" t="s">
        <v>4022</v>
      </c>
      <c r="F1931" s="125" t="s">
        <v>3197</v>
      </c>
      <c r="G1931" s="198">
        <v>1</v>
      </c>
      <c r="H1931" s="125" t="s">
        <v>3198</v>
      </c>
      <c r="I1931" s="130" t="s">
        <v>3549</v>
      </c>
      <c r="J1931" s="258">
        <v>622</v>
      </c>
      <c r="K1931" s="271"/>
      <c r="L1931" s="360"/>
    </row>
    <row r="1932" spans="2:12" ht="20.100000000000001" customHeight="1" thickBot="1" x14ac:dyDescent="0.25">
      <c r="B1932" s="109"/>
      <c r="C1932" s="238" t="s">
        <v>127</v>
      </c>
      <c r="D1932" s="109"/>
      <c r="E1932" s="121" t="str">
        <f>E1931</f>
        <v>BUTON TENGAH</v>
      </c>
      <c r="F1932" s="121" t="s">
        <v>4220</v>
      </c>
      <c r="G1932" s="200">
        <v>2</v>
      </c>
      <c r="H1932" s="121" t="s">
        <v>4380</v>
      </c>
      <c r="I1932" s="93" t="s">
        <v>3549</v>
      </c>
      <c r="J1932" s="75">
        <v>977</v>
      </c>
      <c r="K1932" s="47"/>
      <c r="L1932" s="244"/>
    </row>
    <row r="1933" spans="2:12" ht="20.100000000000001" customHeight="1" thickTop="1" thickBot="1" x14ac:dyDescent="0.25">
      <c r="B1933" s="137"/>
      <c r="C1933" s="346" t="s">
        <v>127</v>
      </c>
      <c r="D1933" s="137" t="s">
        <v>11</v>
      </c>
      <c r="E1933" s="138" t="s">
        <v>4023</v>
      </c>
      <c r="F1933" s="361">
        <v>0</v>
      </c>
      <c r="G1933" s="137">
        <v>0</v>
      </c>
      <c r="H1933" s="138" t="s">
        <v>3806</v>
      </c>
      <c r="I1933" s="141"/>
      <c r="J1933" s="261"/>
      <c r="K1933" s="279"/>
      <c r="L1933" s="362"/>
    </row>
    <row r="1934" spans="2:12" ht="20.100000000000001" customHeight="1" thickTop="1" thickBot="1" x14ac:dyDescent="0.25">
      <c r="B1934" s="137"/>
      <c r="C1934" s="346" t="s">
        <v>127</v>
      </c>
      <c r="D1934" s="137" t="s">
        <v>12</v>
      </c>
      <c r="E1934" s="138" t="s">
        <v>4024</v>
      </c>
      <c r="F1934" s="138" t="s">
        <v>3199</v>
      </c>
      <c r="G1934" s="278">
        <v>1</v>
      </c>
      <c r="H1934" s="138" t="s">
        <v>3200</v>
      </c>
      <c r="I1934" s="141" t="s">
        <v>3549</v>
      </c>
      <c r="J1934" s="261">
        <v>960</v>
      </c>
      <c r="K1934" s="279"/>
      <c r="L1934" s="357"/>
    </row>
    <row r="1935" spans="2:12" ht="20.100000000000001" customHeight="1" thickTop="1" thickBot="1" x14ac:dyDescent="0.25">
      <c r="B1935" s="319">
        <v>29</v>
      </c>
      <c r="C1935" s="322" t="s">
        <v>129</v>
      </c>
      <c r="D1935" s="350"/>
      <c r="E1935" s="322" t="s">
        <v>4097</v>
      </c>
      <c r="F1935" s="363" t="s">
        <v>3201</v>
      </c>
      <c r="G1935" s="364">
        <v>1</v>
      </c>
      <c r="H1935" s="320" t="s">
        <v>4381</v>
      </c>
      <c r="I1935" s="324" t="s">
        <v>3549</v>
      </c>
      <c r="J1935" s="325">
        <v>4387</v>
      </c>
      <c r="K1935" s="365"/>
      <c r="L1935" s="319"/>
    </row>
    <row r="1936" spans="2:12" ht="20.100000000000001" customHeight="1" thickTop="1" x14ac:dyDescent="0.2">
      <c r="B1936" s="124"/>
      <c r="C1936" s="345" t="s">
        <v>129</v>
      </c>
      <c r="D1936" s="124" t="s">
        <v>99</v>
      </c>
      <c r="E1936" s="125" t="s">
        <v>129</v>
      </c>
      <c r="F1936" s="125" t="s">
        <v>3202</v>
      </c>
      <c r="G1936" s="124">
        <v>1</v>
      </c>
      <c r="H1936" s="125" t="s">
        <v>3204</v>
      </c>
      <c r="I1936" s="130" t="s">
        <v>3549</v>
      </c>
      <c r="J1936" s="258">
        <v>1510</v>
      </c>
      <c r="K1936" s="129"/>
      <c r="L1936" s="124"/>
    </row>
    <row r="1937" spans="2:12" ht="20.100000000000001" customHeight="1" thickBot="1" x14ac:dyDescent="0.25">
      <c r="B1937" s="109"/>
      <c r="C1937" s="238" t="s">
        <v>129</v>
      </c>
      <c r="D1937" s="109"/>
      <c r="E1937" s="121" t="str">
        <f>E1936</f>
        <v>GORONTALO</v>
      </c>
      <c r="F1937" s="121" t="s">
        <v>3201</v>
      </c>
      <c r="G1937" s="109">
        <v>2</v>
      </c>
      <c r="H1937" s="121" t="s">
        <v>3205</v>
      </c>
      <c r="I1937" s="93" t="s">
        <v>3549</v>
      </c>
      <c r="J1937" s="75">
        <v>2304</v>
      </c>
      <c r="K1937" s="20"/>
      <c r="L1937" s="109"/>
    </row>
    <row r="1938" spans="2:12" ht="20.100000000000001" customHeight="1" thickTop="1" thickBot="1" x14ac:dyDescent="0.25">
      <c r="B1938" s="137"/>
      <c r="C1938" s="346" t="s">
        <v>129</v>
      </c>
      <c r="D1938" s="137" t="s">
        <v>100</v>
      </c>
      <c r="E1938" s="138" t="s">
        <v>4025</v>
      </c>
      <c r="F1938" s="138" t="s">
        <v>3206</v>
      </c>
      <c r="G1938" s="137">
        <v>1</v>
      </c>
      <c r="H1938" s="138" t="s">
        <v>3207</v>
      </c>
      <c r="I1938" s="141" t="s">
        <v>3549</v>
      </c>
      <c r="J1938" s="261">
        <v>666</v>
      </c>
      <c r="K1938" s="143"/>
      <c r="L1938" s="137"/>
    </row>
    <row r="1939" spans="2:12" ht="20.100000000000001" customHeight="1" thickTop="1" thickBot="1" x14ac:dyDescent="0.25">
      <c r="B1939" s="137"/>
      <c r="C1939" s="346" t="s">
        <v>129</v>
      </c>
      <c r="D1939" s="137" t="s">
        <v>101</v>
      </c>
      <c r="E1939" s="138" t="s">
        <v>4026</v>
      </c>
      <c r="F1939" s="139">
        <v>0</v>
      </c>
      <c r="G1939" s="137">
        <v>0</v>
      </c>
      <c r="H1939" s="138" t="s">
        <v>3806</v>
      </c>
      <c r="I1939" s="141"/>
      <c r="J1939" s="261"/>
      <c r="K1939" s="143"/>
      <c r="L1939" s="137"/>
    </row>
    <row r="1940" spans="2:12" ht="20.100000000000001" customHeight="1" thickTop="1" x14ac:dyDescent="0.2">
      <c r="B1940" s="124"/>
      <c r="C1940" s="345" t="s">
        <v>129</v>
      </c>
      <c r="D1940" s="124" t="s">
        <v>102</v>
      </c>
      <c r="E1940" s="125" t="s">
        <v>4027</v>
      </c>
      <c r="F1940" s="125" t="s">
        <v>3208</v>
      </c>
      <c r="G1940" s="124">
        <v>1</v>
      </c>
      <c r="H1940" s="125" t="s">
        <v>3210</v>
      </c>
      <c r="I1940" s="130" t="s">
        <v>3549</v>
      </c>
      <c r="J1940" s="258">
        <v>1366</v>
      </c>
      <c r="K1940" s="129"/>
      <c r="L1940" s="124"/>
    </row>
    <row r="1941" spans="2:12" ht="20.100000000000001" customHeight="1" x14ac:dyDescent="0.2">
      <c r="B1941" s="11"/>
      <c r="C1941" s="174" t="s">
        <v>129</v>
      </c>
      <c r="D1941" s="11"/>
      <c r="E1941" s="9" t="str">
        <f>E1940</f>
        <v>POHUWATO</v>
      </c>
      <c r="F1941" s="9" t="s">
        <v>3203</v>
      </c>
      <c r="G1941" s="11">
        <v>2</v>
      </c>
      <c r="H1941" s="9" t="s">
        <v>3211</v>
      </c>
      <c r="I1941" s="34" t="s">
        <v>3549</v>
      </c>
      <c r="J1941" s="74">
        <v>571</v>
      </c>
      <c r="K1941" s="10"/>
      <c r="L1941" s="11"/>
    </row>
    <row r="1942" spans="2:12" ht="20.100000000000001" customHeight="1" thickBot="1" x14ac:dyDescent="0.25">
      <c r="B1942" s="109"/>
      <c r="C1942" s="238" t="s">
        <v>129</v>
      </c>
      <c r="D1942" s="109"/>
      <c r="E1942" s="121" t="str">
        <f>E1941</f>
        <v>POHUWATO</v>
      </c>
      <c r="F1942" s="121" t="s">
        <v>3209</v>
      </c>
      <c r="G1942" s="109">
        <v>3</v>
      </c>
      <c r="H1942" s="121" t="s">
        <v>3212</v>
      </c>
      <c r="I1942" s="93" t="s">
        <v>3549</v>
      </c>
      <c r="J1942" s="75">
        <v>1528</v>
      </c>
      <c r="K1942" s="20"/>
      <c r="L1942" s="109"/>
    </row>
    <row r="1943" spans="2:12" ht="20.100000000000001" customHeight="1" thickTop="1" thickBot="1" x14ac:dyDescent="0.25">
      <c r="B1943" s="137"/>
      <c r="C1943" s="346" t="s">
        <v>129</v>
      </c>
      <c r="D1943" s="137" t="s">
        <v>103</v>
      </c>
      <c r="E1943" s="138" t="s">
        <v>4028</v>
      </c>
      <c r="F1943" s="139">
        <v>0</v>
      </c>
      <c r="G1943" s="137">
        <v>0</v>
      </c>
      <c r="H1943" s="138" t="s">
        <v>3806</v>
      </c>
      <c r="I1943" s="141"/>
      <c r="J1943" s="261"/>
      <c r="K1943" s="143"/>
      <c r="L1943" s="137"/>
    </row>
    <row r="1944" spans="2:12" ht="20.100000000000001" customHeight="1" thickTop="1" thickBot="1" x14ac:dyDescent="0.25">
      <c r="B1944" s="137"/>
      <c r="C1944" s="346" t="s">
        <v>129</v>
      </c>
      <c r="D1944" s="137" t="s">
        <v>105</v>
      </c>
      <c r="E1944" s="138" t="s">
        <v>4029</v>
      </c>
      <c r="F1944" s="139">
        <v>0</v>
      </c>
      <c r="G1944" s="137">
        <v>0</v>
      </c>
      <c r="H1944" s="138" t="s">
        <v>3806</v>
      </c>
      <c r="I1944" s="141"/>
      <c r="J1944" s="261"/>
      <c r="K1944" s="143"/>
      <c r="L1944" s="137"/>
    </row>
    <row r="1945" spans="2:12" ht="20.100000000000001" customHeight="1" thickTop="1" x14ac:dyDescent="0.2">
      <c r="B1945" s="182">
        <v>30</v>
      </c>
      <c r="C1945" s="303" t="s">
        <v>130</v>
      </c>
      <c r="D1945" s="351"/>
      <c r="E1945" s="303" t="s">
        <v>4098</v>
      </c>
      <c r="F1945" s="265" t="s">
        <v>3213</v>
      </c>
      <c r="G1945" s="266">
        <v>1</v>
      </c>
      <c r="H1945" s="184" t="s">
        <v>3214</v>
      </c>
      <c r="I1945" s="191" t="s">
        <v>3549</v>
      </c>
      <c r="J1945" s="254">
        <v>6661</v>
      </c>
      <c r="K1945" s="267"/>
      <c r="L1945" s="329"/>
    </row>
    <row r="1946" spans="2:12" ht="20.100000000000001" customHeight="1" x14ac:dyDescent="0.2">
      <c r="B1946" s="40"/>
      <c r="C1946" s="174" t="s">
        <v>130</v>
      </c>
      <c r="D1946" s="175"/>
      <c r="E1946" s="9" t="str">
        <f>E1945</f>
        <v>PROV. SULAWESI BARAT</v>
      </c>
      <c r="F1946" s="66" t="s">
        <v>3215</v>
      </c>
      <c r="G1946" s="23">
        <v>2</v>
      </c>
      <c r="H1946" s="9" t="s">
        <v>3216</v>
      </c>
      <c r="I1946" s="34" t="s">
        <v>3551</v>
      </c>
      <c r="J1946" s="74">
        <v>4542</v>
      </c>
      <c r="K1946" s="22"/>
      <c r="L1946" s="33"/>
    </row>
    <row r="1947" spans="2:12" ht="20.100000000000001" customHeight="1" thickBot="1" x14ac:dyDescent="0.25">
      <c r="B1947" s="120"/>
      <c r="C1947" s="238" t="s">
        <v>130</v>
      </c>
      <c r="D1947" s="245"/>
      <c r="E1947" s="121" t="str">
        <f>E1946</f>
        <v>PROV. SULAWESI BARAT</v>
      </c>
      <c r="F1947" s="205" t="s">
        <v>3217</v>
      </c>
      <c r="G1947" s="189">
        <v>3</v>
      </c>
      <c r="H1947" s="121" t="s">
        <v>3218</v>
      </c>
      <c r="I1947" s="93" t="s">
        <v>3549</v>
      </c>
      <c r="J1947" s="75">
        <v>7322</v>
      </c>
      <c r="K1947" s="52"/>
      <c r="L1947" s="211"/>
    </row>
    <row r="1948" spans="2:12" ht="20.100000000000001" customHeight="1" thickTop="1" thickBot="1" x14ac:dyDescent="0.25">
      <c r="B1948" s="137"/>
      <c r="C1948" s="346" t="s">
        <v>130</v>
      </c>
      <c r="D1948" s="137">
        <v>1</v>
      </c>
      <c r="E1948" s="138" t="s">
        <v>4030</v>
      </c>
      <c r="F1948" s="138" t="s">
        <v>3219</v>
      </c>
      <c r="G1948" s="278">
        <v>1</v>
      </c>
      <c r="H1948" s="138" t="s">
        <v>3220</v>
      </c>
      <c r="I1948" s="141" t="s">
        <v>3549</v>
      </c>
      <c r="J1948" s="261">
        <v>1551</v>
      </c>
      <c r="K1948" s="279"/>
      <c r="L1948" s="352"/>
    </row>
    <row r="1949" spans="2:12" ht="20.100000000000001" customHeight="1" thickTop="1" x14ac:dyDescent="0.2">
      <c r="B1949" s="124"/>
      <c r="C1949" s="345" t="s">
        <v>130</v>
      </c>
      <c r="D1949" s="124">
        <v>2</v>
      </c>
      <c r="E1949" s="125" t="s">
        <v>4031</v>
      </c>
      <c r="F1949" s="125" t="s">
        <v>3692</v>
      </c>
      <c r="G1949" s="187">
        <v>1</v>
      </c>
      <c r="H1949" s="125" t="s">
        <v>4115</v>
      </c>
      <c r="I1949" s="130" t="s">
        <v>3549</v>
      </c>
      <c r="J1949" s="258">
        <v>612</v>
      </c>
      <c r="K1949" s="193"/>
      <c r="L1949" s="281"/>
    </row>
    <row r="1950" spans="2:12" ht="20.100000000000001" customHeight="1" x14ac:dyDescent="0.2">
      <c r="B1950" s="11"/>
      <c r="C1950" s="174" t="s">
        <v>130</v>
      </c>
      <c r="D1950" s="11"/>
      <c r="E1950" s="9" t="str">
        <f>E1949</f>
        <v>MAMUJU TENGAH</v>
      </c>
      <c r="F1950" s="9" t="s">
        <v>3693</v>
      </c>
      <c r="G1950" s="23">
        <v>2</v>
      </c>
      <c r="H1950" s="9" t="s">
        <v>4116</v>
      </c>
      <c r="I1950" s="34" t="s">
        <v>3549</v>
      </c>
      <c r="J1950" s="74">
        <v>501.3</v>
      </c>
      <c r="K1950" s="22"/>
      <c r="L1950" s="33"/>
    </row>
    <row r="1951" spans="2:12" ht="20.100000000000001" customHeight="1" thickBot="1" x14ac:dyDescent="0.25">
      <c r="B1951" s="109"/>
      <c r="C1951" s="238" t="s">
        <v>130</v>
      </c>
      <c r="D1951" s="109"/>
      <c r="E1951" s="121" t="str">
        <f>E1950</f>
        <v>MAMUJU TENGAH</v>
      </c>
      <c r="F1951" s="121" t="s">
        <v>3694</v>
      </c>
      <c r="G1951" s="189">
        <v>3</v>
      </c>
      <c r="H1951" s="121" t="s">
        <v>4117</v>
      </c>
      <c r="I1951" s="93" t="s">
        <v>3549</v>
      </c>
      <c r="J1951" s="75">
        <v>1137</v>
      </c>
      <c r="K1951" s="52"/>
      <c r="L1951" s="211"/>
    </row>
    <row r="1952" spans="2:12" ht="20.100000000000001" customHeight="1" thickTop="1" thickBot="1" x14ac:dyDescent="0.25">
      <c r="B1952" s="137"/>
      <c r="C1952" s="346" t="s">
        <v>130</v>
      </c>
      <c r="D1952" s="137">
        <v>3</v>
      </c>
      <c r="E1952" s="138" t="s">
        <v>4032</v>
      </c>
      <c r="F1952" s="138" t="s">
        <v>3221</v>
      </c>
      <c r="G1952" s="366">
        <v>1</v>
      </c>
      <c r="H1952" s="138" t="s">
        <v>3222</v>
      </c>
      <c r="I1952" s="141" t="s">
        <v>3549</v>
      </c>
      <c r="J1952" s="261">
        <v>1631</v>
      </c>
      <c r="K1952" s="367"/>
      <c r="L1952" s="352"/>
    </row>
    <row r="1953" spans="2:12" ht="20.100000000000001" customHeight="1" thickTop="1" x14ac:dyDescent="0.2">
      <c r="B1953" s="124"/>
      <c r="C1953" s="345" t="s">
        <v>130</v>
      </c>
      <c r="D1953" s="124">
        <v>4</v>
      </c>
      <c r="E1953" s="125" t="s">
        <v>4033</v>
      </c>
      <c r="F1953" s="125" t="s">
        <v>3695</v>
      </c>
      <c r="G1953" s="257">
        <v>1</v>
      </c>
      <c r="H1953" s="125" t="s">
        <v>3696</v>
      </c>
      <c r="I1953" s="130" t="s">
        <v>3549</v>
      </c>
      <c r="J1953" s="258">
        <v>2423</v>
      </c>
      <c r="K1953" s="193"/>
      <c r="L1953" s="281"/>
    </row>
    <row r="1954" spans="2:12" ht="20.100000000000001" customHeight="1" x14ac:dyDescent="0.2">
      <c r="B1954" s="11"/>
      <c r="C1954" s="174" t="s">
        <v>130</v>
      </c>
      <c r="D1954" s="11"/>
      <c r="E1954" s="9" t="str">
        <f>E1953</f>
        <v>POLEWALI MANDAR</v>
      </c>
      <c r="F1954" s="9" t="s">
        <v>3697</v>
      </c>
      <c r="G1954" s="26">
        <v>2</v>
      </c>
      <c r="H1954" s="9" t="s">
        <v>3223</v>
      </c>
      <c r="I1954" s="34" t="s">
        <v>3549</v>
      </c>
      <c r="J1954" s="74">
        <v>1836</v>
      </c>
      <c r="K1954" s="22"/>
      <c r="L1954" s="33"/>
    </row>
    <row r="1955" spans="2:12" ht="20.100000000000001" customHeight="1" x14ac:dyDescent="0.2">
      <c r="B1955" s="11"/>
      <c r="C1955" s="174" t="s">
        <v>130</v>
      </c>
      <c r="D1955" s="11"/>
      <c r="E1955" s="9" t="str">
        <f>E1954</f>
        <v>POLEWALI MANDAR</v>
      </c>
      <c r="F1955" s="9" t="s">
        <v>3698</v>
      </c>
      <c r="G1955" s="26">
        <v>3</v>
      </c>
      <c r="H1955" s="9" t="s">
        <v>3224</v>
      </c>
      <c r="I1955" s="34" t="s">
        <v>3549</v>
      </c>
      <c r="J1955" s="74">
        <v>2855</v>
      </c>
      <c r="K1955" s="22"/>
      <c r="L1955" s="33"/>
    </row>
    <row r="1956" spans="2:12" ht="20.100000000000001" customHeight="1" x14ac:dyDescent="0.2">
      <c r="B1956" s="11"/>
      <c r="C1956" s="174" t="s">
        <v>130</v>
      </c>
      <c r="D1956" s="11"/>
      <c r="E1956" s="9" t="str">
        <f>E1955</f>
        <v>POLEWALI MANDAR</v>
      </c>
      <c r="F1956" s="9" t="s">
        <v>3699</v>
      </c>
      <c r="G1956" s="26">
        <v>4</v>
      </c>
      <c r="H1956" s="9" t="s">
        <v>3225</v>
      </c>
      <c r="I1956" s="34" t="s">
        <v>3549</v>
      </c>
      <c r="J1956" s="74">
        <v>2296</v>
      </c>
      <c r="K1956" s="22"/>
      <c r="L1956" s="33"/>
    </row>
    <row r="1957" spans="2:12" ht="20.100000000000001" customHeight="1" thickBot="1" x14ac:dyDescent="0.25">
      <c r="B1957" s="109"/>
      <c r="C1957" s="238" t="s">
        <v>130</v>
      </c>
      <c r="D1957" s="109"/>
      <c r="E1957" s="121" t="str">
        <f>E1956</f>
        <v>POLEWALI MANDAR</v>
      </c>
      <c r="F1957" s="121" t="s">
        <v>3700</v>
      </c>
      <c r="G1957" s="189">
        <v>5</v>
      </c>
      <c r="H1957" s="121" t="s">
        <v>3226</v>
      </c>
      <c r="I1957" s="93" t="s">
        <v>3549</v>
      </c>
      <c r="J1957" s="75">
        <v>3747</v>
      </c>
      <c r="K1957" s="52"/>
      <c r="L1957" s="211"/>
    </row>
    <row r="1958" spans="2:12" ht="20.100000000000001" customHeight="1" thickTop="1" x14ac:dyDescent="0.2">
      <c r="B1958" s="124"/>
      <c r="C1958" s="345" t="s">
        <v>130</v>
      </c>
      <c r="D1958" s="124">
        <v>5</v>
      </c>
      <c r="E1958" s="125" t="s">
        <v>4034</v>
      </c>
      <c r="F1958" s="125" t="s">
        <v>3227</v>
      </c>
      <c r="G1958" s="187">
        <v>1</v>
      </c>
      <c r="H1958" s="125" t="s">
        <v>3229</v>
      </c>
      <c r="I1958" s="130" t="s">
        <v>3549</v>
      </c>
      <c r="J1958" s="258">
        <v>2140</v>
      </c>
      <c r="K1958" s="193"/>
      <c r="L1958" s="281"/>
    </row>
    <row r="1959" spans="2:12" ht="20.100000000000001" customHeight="1" thickBot="1" x14ac:dyDescent="0.25">
      <c r="B1959" s="109"/>
      <c r="C1959" s="238" t="s">
        <v>130</v>
      </c>
      <c r="D1959" s="109"/>
      <c r="E1959" s="121" t="str">
        <f>E1958</f>
        <v>MAJENE</v>
      </c>
      <c r="F1959" s="121" t="s">
        <v>3228</v>
      </c>
      <c r="G1959" s="189">
        <v>2</v>
      </c>
      <c r="H1959" s="121" t="s">
        <v>3230</v>
      </c>
      <c r="I1959" s="93" t="s">
        <v>3549</v>
      </c>
      <c r="J1959" s="75">
        <v>1710</v>
      </c>
      <c r="K1959" s="52"/>
      <c r="L1959" s="211"/>
    </row>
    <row r="1960" spans="2:12" ht="20.100000000000001" customHeight="1" thickTop="1" x14ac:dyDescent="0.2">
      <c r="B1960" s="124"/>
      <c r="C1960" s="345" t="s">
        <v>130</v>
      </c>
      <c r="D1960" s="124">
        <v>6</v>
      </c>
      <c r="E1960" s="125" t="s">
        <v>4035</v>
      </c>
      <c r="F1960" s="125" t="s">
        <v>3231</v>
      </c>
      <c r="G1960" s="187">
        <v>1</v>
      </c>
      <c r="H1960" s="125" t="s">
        <v>3232</v>
      </c>
      <c r="I1960" s="130" t="s">
        <v>3549</v>
      </c>
      <c r="J1960" s="258">
        <v>775</v>
      </c>
      <c r="K1960" s="193"/>
      <c r="L1960" s="281"/>
    </row>
    <row r="1961" spans="2:12" ht="20.100000000000001" customHeight="1" thickBot="1" x14ac:dyDescent="0.25">
      <c r="B1961" s="109"/>
      <c r="C1961" s="238" t="s">
        <v>130</v>
      </c>
      <c r="D1961" s="109"/>
      <c r="E1961" s="121" t="str">
        <f>E1960</f>
        <v>PASANGKAYU</v>
      </c>
      <c r="F1961" s="121" t="s">
        <v>3233</v>
      </c>
      <c r="G1961" s="109">
        <v>2</v>
      </c>
      <c r="H1961" s="121" t="s">
        <v>3234</v>
      </c>
      <c r="I1961" s="93" t="s">
        <v>3549</v>
      </c>
      <c r="J1961" s="75">
        <v>1056</v>
      </c>
      <c r="K1961" s="20"/>
      <c r="L1961" s="109"/>
    </row>
    <row r="1962" spans="2:12" ht="20.100000000000001" customHeight="1" thickTop="1" x14ac:dyDescent="0.2">
      <c r="B1962" s="182">
        <v>31</v>
      </c>
      <c r="C1962" s="303" t="s">
        <v>131</v>
      </c>
      <c r="D1962" s="351"/>
      <c r="E1962" s="303" t="s">
        <v>4099</v>
      </c>
      <c r="F1962" s="368" t="s">
        <v>3235</v>
      </c>
      <c r="G1962" s="369">
        <v>1</v>
      </c>
      <c r="H1962" s="184" t="s">
        <v>4264</v>
      </c>
      <c r="I1962" s="191" t="s">
        <v>3549</v>
      </c>
      <c r="J1962" s="254">
        <v>6027</v>
      </c>
      <c r="K1962" s="370"/>
      <c r="L1962" s="369"/>
    </row>
    <row r="1963" spans="2:12" ht="20.100000000000001" customHeight="1" x14ac:dyDescent="0.2">
      <c r="B1963" s="40"/>
      <c r="C1963" s="174" t="s">
        <v>131</v>
      </c>
      <c r="D1963" s="175"/>
      <c r="E1963" s="9" t="str">
        <f>E1962</f>
        <v>PROV. MALUKU</v>
      </c>
      <c r="F1963" s="65" t="s">
        <v>3236</v>
      </c>
      <c r="G1963" s="14">
        <v>2</v>
      </c>
      <c r="H1963" s="9" t="s">
        <v>4392</v>
      </c>
      <c r="I1963" s="34" t="s">
        <v>3549</v>
      </c>
      <c r="J1963" s="74">
        <v>1693</v>
      </c>
      <c r="K1963" s="16"/>
      <c r="L1963" s="18"/>
    </row>
    <row r="1964" spans="2:12" ht="20.100000000000001" customHeight="1" x14ac:dyDescent="0.2">
      <c r="B1964" s="40"/>
      <c r="C1964" s="174" t="s">
        <v>131</v>
      </c>
      <c r="D1964" s="175"/>
      <c r="E1964" s="9" t="str">
        <f>E1963</f>
        <v>PROV. MALUKU</v>
      </c>
      <c r="F1964" s="65" t="s">
        <v>3237</v>
      </c>
      <c r="G1964" s="14">
        <v>3</v>
      </c>
      <c r="H1964" s="9" t="s">
        <v>4301</v>
      </c>
      <c r="I1964" s="34" t="s">
        <v>3549</v>
      </c>
      <c r="J1964" s="74">
        <v>5869</v>
      </c>
      <c r="K1964" s="16"/>
      <c r="L1964" s="18"/>
    </row>
    <row r="1965" spans="2:12" ht="20.100000000000001" customHeight="1" thickBot="1" x14ac:dyDescent="0.25">
      <c r="B1965" s="120"/>
      <c r="C1965" s="238" t="s">
        <v>131</v>
      </c>
      <c r="D1965" s="245"/>
      <c r="E1965" s="121" t="str">
        <f>E1964</f>
        <v>PROV. MALUKU</v>
      </c>
      <c r="F1965" s="246" t="s">
        <v>3238</v>
      </c>
      <c r="G1965" s="247">
        <v>4</v>
      </c>
      <c r="H1965" s="121" t="s">
        <v>4263</v>
      </c>
      <c r="I1965" s="93" t="s">
        <v>3549</v>
      </c>
      <c r="J1965" s="75">
        <v>4576</v>
      </c>
      <c r="K1965" s="248"/>
      <c r="L1965" s="223"/>
    </row>
    <row r="1966" spans="2:12" ht="20.100000000000001" customHeight="1" thickTop="1" x14ac:dyDescent="0.2">
      <c r="B1966" s="124"/>
      <c r="C1966" s="345" t="s">
        <v>131</v>
      </c>
      <c r="D1966" s="124" t="s">
        <v>99</v>
      </c>
      <c r="E1966" s="125" t="s">
        <v>4036</v>
      </c>
      <c r="F1966" s="125" t="s">
        <v>3239</v>
      </c>
      <c r="G1966" s="257">
        <v>1</v>
      </c>
      <c r="H1966" s="125" t="s">
        <v>3244</v>
      </c>
      <c r="I1966" s="130" t="s">
        <v>3551</v>
      </c>
      <c r="J1966" s="258">
        <v>1651</v>
      </c>
      <c r="K1966" s="195"/>
      <c r="L1966" s="199"/>
    </row>
    <row r="1967" spans="2:12" ht="20.100000000000001" customHeight="1" x14ac:dyDescent="0.2">
      <c r="B1967" s="11"/>
      <c r="C1967" s="174" t="s">
        <v>131</v>
      </c>
      <c r="D1967" s="11"/>
      <c r="E1967" s="9" t="str">
        <f>E1966</f>
        <v>MALUKU TENGAH</v>
      </c>
      <c r="F1967" s="9" t="s">
        <v>3241</v>
      </c>
      <c r="G1967" s="26">
        <v>2</v>
      </c>
      <c r="H1967" s="9" t="s">
        <v>3245</v>
      </c>
      <c r="I1967" s="34" t="s">
        <v>3551</v>
      </c>
      <c r="J1967" s="74">
        <v>2001</v>
      </c>
      <c r="K1967" s="16"/>
      <c r="L1967" s="18"/>
    </row>
    <row r="1968" spans="2:12" ht="20.100000000000001" customHeight="1" x14ac:dyDescent="0.2">
      <c r="B1968" s="11"/>
      <c r="C1968" s="174" t="s">
        <v>131</v>
      </c>
      <c r="D1968" s="11"/>
      <c r="E1968" s="9" t="str">
        <f>E1967</f>
        <v>MALUKU TENGAH</v>
      </c>
      <c r="F1968" s="9" t="s">
        <v>3242</v>
      </c>
      <c r="G1968" s="26">
        <v>3</v>
      </c>
      <c r="H1968" s="9" t="s">
        <v>3246</v>
      </c>
      <c r="I1968" s="34" t="s">
        <v>3549</v>
      </c>
      <c r="J1968" s="74">
        <v>902</v>
      </c>
      <c r="K1968" s="16"/>
      <c r="L1968" s="18"/>
    </row>
    <row r="1969" spans="2:12" ht="20.100000000000001" customHeight="1" thickBot="1" x14ac:dyDescent="0.25">
      <c r="B1969" s="109"/>
      <c r="C1969" s="238" t="s">
        <v>131</v>
      </c>
      <c r="D1969" s="109"/>
      <c r="E1969" s="121" t="str">
        <f>E1968</f>
        <v>MALUKU TENGAH</v>
      </c>
      <c r="F1969" s="121" t="s">
        <v>3243</v>
      </c>
      <c r="G1969" s="190">
        <v>4</v>
      </c>
      <c r="H1969" s="121" t="s">
        <v>3247</v>
      </c>
      <c r="I1969" s="93" t="s">
        <v>3551</v>
      </c>
      <c r="J1969" s="75">
        <v>1455</v>
      </c>
      <c r="K1969" s="248"/>
      <c r="L1969" s="223"/>
    </row>
    <row r="1970" spans="2:12" ht="20.100000000000001" customHeight="1" thickTop="1" x14ac:dyDescent="0.2">
      <c r="B1970" s="124"/>
      <c r="C1970" s="345" t="s">
        <v>131</v>
      </c>
      <c r="D1970" s="124" t="s">
        <v>100</v>
      </c>
      <c r="E1970" s="125" t="s">
        <v>4037</v>
      </c>
      <c r="F1970" s="125" t="s">
        <v>3240</v>
      </c>
      <c r="G1970" s="257">
        <v>1</v>
      </c>
      <c r="H1970" s="125" t="s">
        <v>3249</v>
      </c>
      <c r="I1970" s="130" t="s">
        <v>3549</v>
      </c>
      <c r="J1970" s="258">
        <v>1277</v>
      </c>
      <c r="K1970" s="195"/>
      <c r="L1970" s="124"/>
    </row>
    <row r="1971" spans="2:12" ht="20.100000000000001" customHeight="1" thickBot="1" x14ac:dyDescent="0.25">
      <c r="B1971" s="109"/>
      <c r="C1971" s="238" t="s">
        <v>131</v>
      </c>
      <c r="D1971" s="109"/>
      <c r="E1971" s="121" t="str">
        <f>E1970</f>
        <v>MALUKU TENGGARA</v>
      </c>
      <c r="F1971" s="121" t="s">
        <v>3248</v>
      </c>
      <c r="G1971" s="190">
        <v>2</v>
      </c>
      <c r="H1971" s="121" t="s">
        <v>3250</v>
      </c>
      <c r="I1971" s="93" t="s">
        <v>3549</v>
      </c>
      <c r="J1971" s="75">
        <v>665</v>
      </c>
      <c r="K1971" s="248"/>
      <c r="L1971" s="109"/>
    </row>
    <row r="1972" spans="2:12" ht="20.100000000000001" customHeight="1" thickTop="1" x14ac:dyDescent="0.2">
      <c r="B1972" s="124"/>
      <c r="C1972" s="345" t="s">
        <v>131</v>
      </c>
      <c r="D1972" s="124" t="s">
        <v>101</v>
      </c>
      <c r="E1972" s="125" t="s">
        <v>4038</v>
      </c>
      <c r="F1972" s="125" t="s">
        <v>3251</v>
      </c>
      <c r="G1972" s="257">
        <v>1</v>
      </c>
      <c r="H1972" s="125" t="s">
        <v>3253</v>
      </c>
      <c r="I1972" s="130" t="s">
        <v>3551</v>
      </c>
      <c r="J1972" s="258">
        <v>508</v>
      </c>
      <c r="K1972" s="195"/>
      <c r="L1972" s="199"/>
    </row>
    <row r="1973" spans="2:12" ht="20.100000000000001" customHeight="1" thickBot="1" x14ac:dyDescent="0.25">
      <c r="B1973" s="109"/>
      <c r="C1973" s="238" t="s">
        <v>131</v>
      </c>
      <c r="D1973" s="109"/>
      <c r="E1973" s="121" t="str">
        <f>E1972</f>
        <v xml:space="preserve">KEPULAUAN TANIMBAR </v>
      </c>
      <c r="F1973" s="121" t="s">
        <v>3252</v>
      </c>
      <c r="G1973" s="190">
        <v>2</v>
      </c>
      <c r="H1973" s="121" t="s">
        <v>3254</v>
      </c>
      <c r="I1973" s="93" t="s">
        <v>3549</v>
      </c>
      <c r="J1973" s="75">
        <v>473</v>
      </c>
      <c r="K1973" s="248"/>
      <c r="L1973" s="223"/>
    </row>
    <row r="1974" spans="2:12" ht="20.100000000000001" customHeight="1" thickTop="1" x14ac:dyDescent="0.2">
      <c r="B1974" s="124"/>
      <c r="C1974" s="345" t="s">
        <v>131</v>
      </c>
      <c r="D1974" s="124" t="s">
        <v>102</v>
      </c>
      <c r="E1974" s="125" t="s">
        <v>4039</v>
      </c>
      <c r="F1974" s="125" t="s">
        <v>3255</v>
      </c>
      <c r="G1974" s="257">
        <v>1</v>
      </c>
      <c r="H1974" s="125" t="s">
        <v>3256</v>
      </c>
      <c r="I1974" s="130" t="s">
        <v>3549</v>
      </c>
      <c r="J1974" s="258">
        <v>876</v>
      </c>
      <c r="K1974" s="195"/>
      <c r="L1974" s="199"/>
    </row>
    <row r="1975" spans="2:12" ht="20.100000000000001" customHeight="1" x14ac:dyDescent="0.2">
      <c r="B1975" s="11"/>
      <c r="C1975" s="174" t="s">
        <v>131</v>
      </c>
      <c r="D1975" s="11"/>
      <c r="E1975" s="9" t="str">
        <f>E1974</f>
        <v>BURU</v>
      </c>
      <c r="F1975" s="9" t="s">
        <v>3257</v>
      </c>
      <c r="G1975" s="26">
        <v>2</v>
      </c>
      <c r="H1975" s="9" t="s">
        <v>3259</v>
      </c>
      <c r="I1975" s="34" t="s">
        <v>3551</v>
      </c>
      <c r="J1975" s="74">
        <v>889</v>
      </c>
      <c r="K1975" s="16"/>
      <c r="L1975" s="18"/>
    </row>
    <row r="1976" spans="2:12" ht="20.100000000000001" customHeight="1" thickBot="1" x14ac:dyDescent="0.25">
      <c r="B1976" s="109"/>
      <c r="C1976" s="238" t="s">
        <v>131</v>
      </c>
      <c r="D1976" s="109"/>
      <c r="E1976" s="121" t="str">
        <f>E1975</f>
        <v>BURU</v>
      </c>
      <c r="F1976" s="121" t="s">
        <v>3258</v>
      </c>
      <c r="G1976" s="190">
        <v>3</v>
      </c>
      <c r="H1976" s="121" t="s">
        <v>3260</v>
      </c>
      <c r="I1976" s="93" t="s">
        <v>3549</v>
      </c>
      <c r="J1976" s="75">
        <v>2230</v>
      </c>
      <c r="K1976" s="248"/>
      <c r="L1976" s="223"/>
    </row>
    <row r="1977" spans="2:12" ht="20.100000000000001" customHeight="1" thickTop="1" x14ac:dyDescent="0.2">
      <c r="B1977" s="124"/>
      <c r="C1977" s="345" t="s">
        <v>131</v>
      </c>
      <c r="D1977" s="124" t="s">
        <v>103</v>
      </c>
      <c r="E1977" s="125" t="s">
        <v>4040</v>
      </c>
      <c r="F1977" s="125" t="s">
        <v>3262</v>
      </c>
      <c r="G1977" s="257">
        <v>1</v>
      </c>
      <c r="H1977" s="125" t="s">
        <v>3261</v>
      </c>
      <c r="I1977" s="130" t="s">
        <v>3549</v>
      </c>
      <c r="J1977" s="258">
        <v>831</v>
      </c>
      <c r="K1977" s="129"/>
      <c r="L1977" s="124"/>
    </row>
    <row r="1978" spans="2:12" ht="20.100000000000001" customHeight="1" x14ac:dyDescent="0.2">
      <c r="B1978" s="11"/>
      <c r="C1978" s="174" t="s">
        <v>131</v>
      </c>
      <c r="D1978" s="11"/>
      <c r="E1978" s="9" t="str">
        <f>E1977</f>
        <v>SERAM BAGIAN TIMUR</v>
      </c>
      <c r="F1978" s="9" t="s">
        <v>3263</v>
      </c>
      <c r="G1978" s="26">
        <v>2</v>
      </c>
      <c r="H1978" s="9" t="s">
        <v>3265</v>
      </c>
      <c r="I1978" s="34" t="s">
        <v>3549</v>
      </c>
      <c r="J1978" s="74">
        <v>931</v>
      </c>
      <c r="K1978" s="10"/>
      <c r="L1978" s="11"/>
    </row>
    <row r="1979" spans="2:12" ht="20.100000000000001" customHeight="1" thickBot="1" x14ac:dyDescent="0.25">
      <c r="B1979" s="109"/>
      <c r="C1979" s="238" t="s">
        <v>131</v>
      </c>
      <c r="D1979" s="109"/>
      <c r="E1979" s="121" t="str">
        <f>E1978</f>
        <v>SERAM BAGIAN TIMUR</v>
      </c>
      <c r="F1979" s="121" t="s">
        <v>3264</v>
      </c>
      <c r="G1979" s="190">
        <v>3</v>
      </c>
      <c r="H1979" s="121" t="s">
        <v>3266</v>
      </c>
      <c r="I1979" s="93" t="s">
        <v>3549</v>
      </c>
      <c r="J1979" s="75">
        <v>1286</v>
      </c>
      <c r="K1979" s="20"/>
      <c r="L1979" s="109"/>
    </row>
    <row r="1980" spans="2:12" ht="20.100000000000001" customHeight="1" thickTop="1" x14ac:dyDescent="0.2">
      <c r="B1980" s="124"/>
      <c r="C1980" s="345" t="s">
        <v>131</v>
      </c>
      <c r="D1980" s="124" t="s">
        <v>105</v>
      </c>
      <c r="E1980" s="125" t="s">
        <v>4041</v>
      </c>
      <c r="F1980" s="125" t="s">
        <v>3267</v>
      </c>
      <c r="G1980" s="257">
        <v>1</v>
      </c>
      <c r="H1980" s="125" t="s">
        <v>3271</v>
      </c>
      <c r="I1980" s="130" t="s">
        <v>3549</v>
      </c>
      <c r="J1980" s="258">
        <v>820</v>
      </c>
      <c r="K1980" s="195"/>
      <c r="L1980" s="199"/>
    </row>
    <row r="1981" spans="2:12" ht="20.100000000000001" customHeight="1" x14ac:dyDescent="0.2">
      <c r="B1981" s="11"/>
      <c r="C1981" s="174" t="s">
        <v>131</v>
      </c>
      <c r="D1981" s="11"/>
      <c r="E1981" s="9" t="str">
        <f>E1980</f>
        <v>SERAM BAGIAN BARAT</v>
      </c>
      <c r="F1981" s="9" t="s">
        <v>3269</v>
      </c>
      <c r="G1981" s="26">
        <v>2</v>
      </c>
      <c r="H1981" s="9" t="s">
        <v>3272</v>
      </c>
      <c r="I1981" s="34" t="s">
        <v>3549</v>
      </c>
      <c r="J1981" s="74">
        <v>1347</v>
      </c>
      <c r="K1981" s="16"/>
      <c r="L1981" s="18"/>
    </row>
    <row r="1982" spans="2:12" ht="20.100000000000001" customHeight="1" thickBot="1" x14ac:dyDescent="0.25">
      <c r="B1982" s="109"/>
      <c r="C1982" s="238" t="s">
        <v>131</v>
      </c>
      <c r="D1982" s="109"/>
      <c r="E1982" s="121" t="str">
        <f>E1981</f>
        <v>SERAM BAGIAN BARAT</v>
      </c>
      <c r="F1982" s="121" t="s">
        <v>3270</v>
      </c>
      <c r="G1982" s="190">
        <v>3</v>
      </c>
      <c r="H1982" s="121" t="s">
        <v>3273</v>
      </c>
      <c r="I1982" s="93" t="s">
        <v>3549</v>
      </c>
      <c r="J1982" s="75">
        <v>1144</v>
      </c>
      <c r="K1982" s="248"/>
      <c r="L1982" s="247"/>
    </row>
    <row r="1983" spans="2:12" ht="20.100000000000001" customHeight="1" thickTop="1" x14ac:dyDescent="0.2">
      <c r="B1983" s="124"/>
      <c r="C1983" s="345" t="s">
        <v>131</v>
      </c>
      <c r="D1983" s="124" t="s">
        <v>106</v>
      </c>
      <c r="E1983" s="125" t="s">
        <v>4042</v>
      </c>
      <c r="F1983" s="125" t="s">
        <v>3274</v>
      </c>
      <c r="G1983" s="257">
        <v>1</v>
      </c>
      <c r="H1983" s="125" t="s">
        <v>3277</v>
      </c>
      <c r="I1983" s="130" t="s">
        <v>3549</v>
      </c>
      <c r="J1983" s="258">
        <v>1832</v>
      </c>
      <c r="K1983" s="195"/>
      <c r="L1983" s="188"/>
    </row>
    <row r="1984" spans="2:12" ht="20.100000000000001" customHeight="1" x14ac:dyDescent="0.2">
      <c r="B1984" s="11"/>
      <c r="C1984" s="174" t="s">
        <v>131</v>
      </c>
      <c r="D1984" s="11"/>
      <c r="E1984" s="9" t="str">
        <f>E1983</f>
        <v>KEPULAUAN ARU</v>
      </c>
      <c r="F1984" s="9" t="s">
        <v>3275</v>
      </c>
      <c r="G1984" s="26">
        <v>2</v>
      </c>
      <c r="H1984" s="9" t="s">
        <v>3278</v>
      </c>
      <c r="I1984" s="34" t="s">
        <v>3549</v>
      </c>
      <c r="J1984" s="74">
        <v>906</v>
      </c>
      <c r="K1984" s="16"/>
      <c r="L1984" s="14"/>
    </row>
    <row r="1985" spans="2:12" ht="20.100000000000001" customHeight="1" x14ac:dyDescent="0.2">
      <c r="B1985" s="11"/>
      <c r="C1985" s="174" t="s">
        <v>131</v>
      </c>
      <c r="D1985" s="11"/>
      <c r="E1985" s="9" t="str">
        <f>E1984</f>
        <v>KEPULAUAN ARU</v>
      </c>
      <c r="F1985" s="9" t="s">
        <v>3268</v>
      </c>
      <c r="G1985" s="26">
        <v>3</v>
      </c>
      <c r="H1985" s="9" t="s">
        <v>3279</v>
      </c>
      <c r="I1985" s="34" t="s">
        <v>3549</v>
      </c>
      <c r="J1985" s="74">
        <v>497</v>
      </c>
      <c r="K1985" s="16"/>
      <c r="L1985" s="18"/>
    </row>
    <row r="1986" spans="2:12" ht="20.100000000000001" customHeight="1" thickBot="1" x14ac:dyDescent="0.25">
      <c r="B1986" s="109"/>
      <c r="C1986" s="238" t="s">
        <v>131</v>
      </c>
      <c r="D1986" s="109"/>
      <c r="E1986" s="121" t="str">
        <f>E1985</f>
        <v>KEPULAUAN ARU</v>
      </c>
      <c r="F1986" s="121" t="s">
        <v>3276</v>
      </c>
      <c r="G1986" s="190">
        <v>4</v>
      </c>
      <c r="H1986" s="121" t="s">
        <v>3280</v>
      </c>
      <c r="I1986" s="93" t="s">
        <v>3549</v>
      </c>
      <c r="J1986" s="75">
        <v>511</v>
      </c>
      <c r="K1986" s="248"/>
      <c r="L1986" s="223"/>
    </row>
    <row r="1987" spans="2:12" ht="20.100000000000001" customHeight="1" thickTop="1" x14ac:dyDescent="0.2">
      <c r="B1987" s="124"/>
      <c r="C1987" s="345" t="s">
        <v>131</v>
      </c>
      <c r="D1987" s="124" t="s">
        <v>107</v>
      </c>
      <c r="E1987" s="125" t="s">
        <v>4043</v>
      </c>
      <c r="F1987" s="125" t="s">
        <v>4118</v>
      </c>
      <c r="G1987" s="188">
        <v>1</v>
      </c>
      <c r="H1987" s="125" t="s">
        <v>4120</v>
      </c>
      <c r="I1987" s="130" t="s">
        <v>3551</v>
      </c>
      <c r="J1987" s="258">
        <v>473</v>
      </c>
      <c r="K1987" s="195"/>
      <c r="L1987" s="199"/>
    </row>
    <row r="1988" spans="2:12" ht="20.100000000000001" customHeight="1" thickBot="1" x14ac:dyDescent="0.25">
      <c r="B1988" s="109"/>
      <c r="C1988" s="238" t="s">
        <v>131</v>
      </c>
      <c r="D1988" s="109"/>
      <c r="E1988" s="121" t="str">
        <f>E1987</f>
        <v>MALUKU BARAT DAYA</v>
      </c>
      <c r="F1988" s="246" t="s">
        <v>4119</v>
      </c>
      <c r="G1988" s="247">
        <v>2</v>
      </c>
      <c r="H1988" s="121" t="s">
        <v>4121</v>
      </c>
      <c r="I1988" s="93" t="s">
        <v>3549</v>
      </c>
      <c r="J1988" s="75">
        <v>800</v>
      </c>
      <c r="K1988" s="248"/>
      <c r="L1988" s="223"/>
    </row>
    <row r="1989" spans="2:12" ht="20.100000000000001" customHeight="1" thickTop="1" x14ac:dyDescent="0.2">
      <c r="B1989" s="124"/>
      <c r="C1989" s="345" t="s">
        <v>131</v>
      </c>
      <c r="D1989" s="124" t="s">
        <v>108</v>
      </c>
      <c r="E1989" s="125" t="s">
        <v>4044</v>
      </c>
      <c r="F1989" s="125" t="s">
        <v>3281</v>
      </c>
      <c r="G1989" s="188">
        <v>1</v>
      </c>
      <c r="H1989" s="125" t="s">
        <v>3283</v>
      </c>
      <c r="I1989" s="130" t="s">
        <v>3549</v>
      </c>
      <c r="J1989" s="258">
        <v>576</v>
      </c>
      <c r="K1989" s="195"/>
      <c r="L1989" s="199"/>
    </row>
    <row r="1990" spans="2:12" ht="20.100000000000001" customHeight="1" thickBot="1" x14ac:dyDescent="0.25">
      <c r="B1990" s="109"/>
      <c r="C1990" s="238" t="s">
        <v>131</v>
      </c>
      <c r="D1990" s="109"/>
      <c r="E1990" s="121" t="str">
        <f>E1989</f>
        <v>BURU SELATAN</v>
      </c>
      <c r="F1990" s="121" t="s">
        <v>3282</v>
      </c>
      <c r="G1990" s="247">
        <v>2</v>
      </c>
      <c r="H1990" s="121" t="s">
        <v>3284</v>
      </c>
      <c r="I1990" s="93" t="s">
        <v>3549</v>
      </c>
      <c r="J1990" s="75">
        <v>579</v>
      </c>
      <c r="K1990" s="248"/>
      <c r="L1990" s="223"/>
    </row>
    <row r="1991" spans="2:12" ht="20.100000000000001" customHeight="1" thickTop="1" x14ac:dyDescent="0.2">
      <c r="B1991" s="124"/>
      <c r="C1991" s="345" t="s">
        <v>131</v>
      </c>
      <c r="D1991" s="124" t="s">
        <v>5</v>
      </c>
      <c r="E1991" s="125" t="s">
        <v>4045</v>
      </c>
      <c r="F1991" s="125" t="s">
        <v>3286</v>
      </c>
      <c r="G1991" s="257">
        <v>1</v>
      </c>
      <c r="H1991" s="125" t="s">
        <v>3285</v>
      </c>
      <c r="I1991" s="130" t="s">
        <v>3549</v>
      </c>
      <c r="J1991" s="258">
        <v>1329</v>
      </c>
      <c r="K1991" s="195"/>
      <c r="L1991" s="188"/>
    </row>
    <row r="1992" spans="2:12" ht="20.100000000000001" customHeight="1" x14ac:dyDescent="0.2">
      <c r="B1992" s="11"/>
      <c r="C1992" s="174" t="s">
        <v>131</v>
      </c>
      <c r="D1992" s="11"/>
      <c r="E1992" s="9" t="str">
        <f>E1991</f>
        <v>KOTA AMBON</v>
      </c>
      <c r="F1992" s="9" t="s">
        <v>3287</v>
      </c>
      <c r="G1992" s="26">
        <v>2</v>
      </c>
      <c r="H1992" s="9" t="s">
        <v>3290</v>
      </c>
      <c r="I1992" s="34" t="s">
        <v>3549</v>
      </c>
      <c r="J1992" s="74">
        <v>2245</v>
      </c>
      <c r="K1992" s="16"/>
      <c r="L1992" s="14"/>
    </row>
    <row r="1993" spans="2:12" ht="20.100000000000001" customHeight="1" x14ac:dyDescent="0.2">
      <c r="B1993" s="11"/>
      <c r="C1993" s="174" t="s">
        <v>131</v>
      </c>
      <c r="D1993" s="11"/>
      <c r="E1993" s="9" t="str">
        <f>E1992</f>
        <v>KOTA AMBON</v>
      </c>
      <c r="F1993" s="9" t="s">
        <v>3288</v>
      </c>
      <c r="G1993" s="26">
        <v>3</v>
      </c>
      <c r="H1993" s="9" t="s">
        <v>3291</v>
      </c>
      <c r="I1993" s="34" t="s">
        <v>3551</v>
      </c>
      <c r="J1993" s="74">
        <v>837</v>
      </c>
      <c r="K1993" s="16"/>
      <c r="L1993" s="18"/>
    </row>
    <row r="1994" spans="2:12" ht="20.100000000000001" customHeight="1" thickBot="1" x14ac:dyDescent="0.25">
      <c r="B1994" s="109"/>
      <c r="C1994" s="238" t="s">
        <v>131</v>
      </c>
      <c r="D1994" s="109"/>
      <c r="E1994" s="121" t="str">
        <f>E1993</f>
        <v>KOTA AMBON</v>
      </c>
      <c r="F1994" s="121" t="s">
        <v>3289</v>
      </c>
      <c r="G1994" s="190">
        <v>4</v>
      </c>
      <c r="H1994" s="121" t="s">
        <v>3292</v>
      </c>
      <c r="I1994" s="93" t="s">
        <v>3549</v>
      </c>
      <c r="J1994" s="75">
        <v>1338</v>
      </c>
      <c r="K1994" s="248"/>
      <c r="L1994" s="223"/>
    </row>
    <row r="1995" spans="2:12" ht="20.100000000000001" customHeight="1" thickTop="1" x14ac:dyDescent="0.2">
      <c r="B1995" s="124"/>
      <c r="C1995" s="345" t="s">
        <v>131</v>
      </c>
      <c r="D1995" s="124">
        <v>11</v>
      </c>
      <c r="E1995" s="125" t="s">
        <v>4046</v>
      </c>
      <c r="F1995" s="125" t="s">
        <v>3293</v>
      </c>
      <c r="G1995" s="257">
        <v>1</v>
      </c>
      <c r="H1995" s="125" t="s">
        <v>3295</v>
      </c>
      <c r="I1995" s="130" t="s">
        <v>3549</v>
      </c>
      <c r="J1995" s="258">
        <v>715</v>
      </c>
      <c r="K1995" s="129"/>
      <c r="L1995" s="124"/>
    </row>
    <row r="1996" spans="2:12" ht="20.100000000000001" customHeight="1" thickBot="1" x14ac:dyDescent="0.25">
      <c r="B1996" s="109"/>
      <c r="C1996" s="238" t="s">
        <v>131</v>
      </c>
      <c r="D1996" s="109"/>
      <c r="E1996" s="121" t="str">
        <f>E1995</f>
        <v>KOTA TUAL</v>
      </c>
      <c r="F1996" s="121" t="s">
        <v>3294</v>
      </c>
      <c r="G1996" s="109">
        <v>2</v>
      </c>
      <c r="H1996" s="121" t="s">
        <v>3296</v>
      </c>
      <c r="I1996" s="93" t="s">
        <v>3549</v>
      </c>
      <c r="J1996" s="75">
        <v>964</v>
      </c>
      <c r="K1996" s="20"/>
      <c r="L1996" s="109"/>
    </row>
    <row r="1997" spans="2:12" ht="20.100000000000001" customHeight="1" thickTop="1" x14ac:dyDescent="0.2">
      <c r="B1997" s="182">
        <v>32</v>
      </c>
      <c r="C1997" s="303" t="s">
        <v>132</v>
      </c>
      <c r="D1997" s="351"/>
      <c r="E1997" s="303" t="s">
        <v>4100</v>
      </c>
      <c r="F1997" s="295" t="s">
        <v>3297</v>
      </c>
      <c r="G1997" s="182">
        <v>1</v>
      </c>
      <c r="H1997" s="184" t="s">
        <v>3301</v>
      </c>
      <c r="I1997" s="191" t="s">
        <v>3549</v>
      </c>
      <c r="J1997" s="254">
        <v>6022</v>
      </c>
      <c r="K1997" s="197"/>
      <c r="L1997" s="182"/>
    </row>
    <row r="1998" spans="2:12" ht="20.100000000000001" customHeight="1" x14ac:dyDescent="0.2">
      <c r="B1998" s="40"/>
      <c r="C1998" s="174" t="s">
        <v>132</v>
      </c>
      <c r="D1998" s="175"/>
      <c r="E1998" s="9" t="str">
        <f>E1997</f>
        <v>PROV. MALUKU UTARA</v>
      </c>
      <c r="F1998" s="63" t="s">
        <v>3298</v>
      </c>
      <c r="G1998" s="11">
        <v>2</v>
      </c>
      <c r="H1998" s="9" t="s">
        <v>3302</v>
      </c>
      <c r="I1998" s="34" t="s">
        <v>3549</v>
      </c>
      <c r="J1998" s="74">
        <v>4941</v>
      </c>
      <c r="K1998" s="10"/>
      <c r="L1998" s="40"/>
    </row>
    <row r="1999" spans="2:12" ht="20.100000000000001" customHeight="1" x14ac:dyDescent="0.2">
      <c r="B1999" s="40"/>
      <c r="C1999" s="174" t="s">
        <v>132</v>
      </c>
      <c r="D1999" s="175"/>
      <c r="E1999" s="9" t="str">
        <f>E1998</f>
        <v>PROV. MALUKU UTARA</v>
      </c>
      <c r="F1999" s="63" t="s">
        <v>3299</v>
      </c>
      <c r="G1999" s="11">
        <v>3</v>
      </c>
      <c r="H1999" s="9" t="s">
        <v>3303</v>
      </c>
      <c r="I1999" s="34" t="s">
        <v>3551</v>
      </c>
      <c r="J1999" s="74">
        <v>9519</v>
      </c>
      <c r="K1999" s="10"/>
      <c r="L1999" s="40"/>
    </row>
    <row r="2000" spans="2:12" ht="20.100000000000001" customHeight="1" thickBot="1" x14ac:dyDescent="0.25">
      <c r="B2000" s="120"/>
      <c r="C2000" s="238" t="s">
        <v>132</v>
      </c>
      <c r="D2000" s="245"/>
      <c r="E2000" s="121" t="str">
        <f>E1999</f>
        <v>PROV. MALUKU UTARA</v>
      </c>
      <c r="F2000" s="122" t="s">
        <v>3300</v>
      </c>
      <c r="G2000" s="109">
        <v>4</v>
      </c>
      <c r="H2000" s="121" t="s">
        <v>3304</v>
      </c>
      <c r="I2000" s="93" t="s">
        <v>3549</v>
      </c>
      <c r="J2000" s="75">
        <v>4622</v>
      </c>
      <c r="K2000" s="20"/>
      <c r="L2000" s="120"/>
    </row>
    <row r="2001" spans="2:12" ht="20.100000000000001" customHeight="1" thickTop="1" x14ac:dyDescent="0.2">
      <c r="B2001" s="124"/>
      <c r="C2001" s="345" t="s">
        <v>132</v>
      </c>
      <c r="D2001" s="124" t="s">
        <v>99</v>
      </c>
      <c r="E2001" s="125" t="s">
        <v>4047</v>
      </c>
      <c r="F2001" s="125" t="s">
        <v>3305</v>
      </c>
      <c r="G2001" s="124">
        <v>1</v>
      </c>
      <c r="H2001" s="125" t="s">
        <v>3308</v>
      </c>
      <c r="I2001" s="130" t="s">
        <v>3549</v>
      </c>
      <c r="J2001" s="258">
        <v>915</v>
      </c>
      <c r="K2001" s="129"/>
      <c r="L2001" s="124"/>
    </row>
    <row r="2002" spans="2:12" ht="20.100000000000001" customHeight="1" x14ac:dyDescent="0.2">
      <c r="B2002" s="11"/>
      <c r="C2002" s="174" t="s">
        <v>132</v>
      </c>
      <c r="D2002" s="11"/>
      <c r="E2002" s="9" t="str">
        <f>E2001</f>
        <v>HALMAHERA BARAT</v>
      </c>
      <c r="F2002" s="9" t="s">
        <v>3306</v>
      </c>
      <c r="G2002" s="11">
        <v>2</v>
      </c>
      <c r="H2002" s="9" t="s">
        <v>3309</v>
      </c>
      <c r="I2002" s="34" t="s">
        <v>3549</v>
      </c>
      <c r="J2002" s="74">
        <v>606</v>
      </c>
      <c r="K2002" s="10"/>
      <c r="L2002" s="11"/>
    </row>
    <row r="2003" spans="2:12" ht="20.100000000000001" customHeight="1" thickBot="1" x14ac:dyDescent="0.25">
      <c r="B2003" s="109"/>
      <c r="C2003" s="238" t="s">
        <v>132</v>
      </c>
      <c r="D2003" s="109"/>
      <c r="E2003" s="121" t="str">
        <f>E2002</f>
        <v>HALMAHERA BARAT</v>
      </c>
      <c r="F2003" s="121" t="s">
        <v>3307</v>
      </c>
      <c r="G2003" s="109">
        <v>3</v>
      </c>
      <c r="H2003" s="121" t="s">
        <v>3310</v>
      </c>
      <c r="I2003" s="93" t="s">
        <v>3549</v>
      </c>
      <c r="J2003" s="75"/>
      <c r="K2003" s="20"/>
      <c r="L2003" s="109"/>
    </row>
    <row r="2004" spans="2:12" ht="20.100000000000001" customHeight="1" thickTop="1" x14ac:dyDescent="0.2">
      <c r="B2004" s="124"/>
      <c r="C2004" s="345" t="s">
        <v>132</v>
      </c>
      <c r="D2004" s="124" t="s">
        <v>100</v>
      </c>
      <c r="E2004" s="125" t="s">
        <v>4048</v>
      </c>
      <c r="F2004" s="125" t="s">
        <v>3311</v>
      </c>
      <c r="G2004" s="124">
        <v>1</v>
      </c>
      <c r="H2004" s="125" t="s">
        <v>4265</v>
      </c>
      <c r="I2004" s="130" t="s">
        <v>3551</v>
      </c>
      <c r="J2004" s="258">
        <v>886</v>
      </c>
      <c r="K2004" s="129"/>
      <c r="L2004" s="124"/>
    </row>
    <row r="2005" spans="2:12" ht="20.100000000000001" customHeight="1" x14ac:dyDescent="0.2">
      <c r="B2005" s="11"/>
      <c r="C2005" s="174" t="s">
        <v>132</v>
      </c>
      <c r="D2005" s="11"/>
      <c r="E2005" s="9" t="str">
        <f>E2004</f>
        <v>HALMAHERA TENGAH</v>
      </c>
      <c r="F2005" s="9" t="s">
        <v>3311</v>
      </c>
      <c r="G2005" s="11">
        <v>2</v>
      </c>
      <c r="H2005" s="9" t="s">
        <v>4266</v>
      </c>
      <c r="I2005" s="34" t="s">
        <v>3549</v>
      </c>
      <c r="J2005" s="74">
        <v>488</v>
      </c>
      <c r="K2005" s="10"/>
      <c r="L2005" s="11"/>
    </row>
    <row r="2006" spans="2:12" ht="20.100000000000001" customHeight="1" x14ac:dyDescent="0.2">
      <c r="B2006" s="11"/>
      <c r="C2006" s="174" t="s">
        <v>132</v>
      </c>
      <c r="D2006" s="11"/>
      <c r="E2006" s="9" t="str">
        <f>E2005</f>
        <v>HALMAHERA TENGAH</v>
      </c>
      <c r="F2006" s="9" t="s">
        <v>3312</v>
      </c>
      <c r="G2006" s="11">
        <v>3</v>
      </c>
      <c r="H2006" s="9" t="s">
        <v>3314</v>
      </c>
      <c r="I2006" s="34" t="s">
        <v>3549</v>
      </c>
      <c r="J2006" s="74">
        <v>517</v>
      </c>
      <c r="K2006" s="10"/>
      <c r="L2006" s="11"/>
    </row>
    <row r="2007" spans="2:12" ht="20.100000000000001" customHeight="1" thickBot="1" x14ac:dyDescent="0.25">
      <c r="B2007" s="109"/>
      <c r="C2007" s="238" t="s">
        <v>132</v>
      </c>
      <c r="D2007" s="109"/>
      <c r="E2007" s="121" t="str">
        <f>E2006</f>
        <v>HALMAHERA TENGAH</v>
      </c>
      <c r="F2007" s="121" t="s">
        <v>3313</v>
      </c>
      <c r="G2007" s="109">
        <v>4</v>
      </c>
      <c r="H2007" s="121" t="s">
        <v>3315</v>
      </c>
      <c r="I2007" s="93" t="s">
        <v>3549</v>
      </c>
      <c r="J2007" s="75">
        <v>490</v>
      </c>
      <c r="K2007" s="20"/>
      <c r="L2007" s="109"/>
    </row>
    <row r="2008" spans="2:12" ht="20.100000000000001" customHeight="1" thickTop="1" thickBot="1" x14ac:dyDescent="0.25">
      <c r="B2008" s="137"/>
      <c r="C2008" s="346" t="s">
        <v>132</v>
      </c>
      <c r="D2008" s="137" t="s">
        <v>101</v>
      </c>
      <c r="E2008" s="138" t="s">
        <v>4049</v>
      </c>
      <c r="F2008" s="138" t="s">
        <v>3316</v>
      </c>
      <c r="G2008" s="137">
        <v>1</v>
      </c>
      <c r="H2008" s="138" t="s">
        <v>3317</v>
      </c>
      <c r="I2008" s="141" t="s">
        <v>3549</v>
      </c>
      <c r="J2008" s="261">
        <v>1445</v>
      </c>
      <c r="K2008" s="143"/>
      <c r="L2008" s="137"/>
    </row>
    <row r="2009" spans="2:12" ht="20.100000000000001" customHeight="1" thickTop="1" x14ac:dyDescent="0.2">
      <c r="B2009" s="124"/>
      <c r="C2009" s="345" t="s">
        <v>132</v>
      </c>
      <c r="D2009" s="124" t="s">
        <v>102</v>
      </c>
      <c r="E2009" s="125" t="s">
        <v>4050</v>
      </c>
      <c r="F2009" s="125" t="s">
        <v>3319</v>
      </c>
      <c r="G2009" s="124">
        <v>1</v>
      </c>
      <c r="H2009" s="125" t="s">
        <v>3318</v>
      </c>
      <c r="I2009" s="130" t="s">
        <v>3549</v>
      </c>
      <c r="J2009" s="258">
        <v>1366</v>
      </c>
      <c r="K2009" s="129"/>
      <c r="L2009" s="124"/>
    </row>
    <row r="2010" spans="2:12" ht="20.100000000000001" customHeight="1" x14ac:dyDescent="0.2">
      <c r="B2010" s="11"/>
      <c r="C2010" s="174" t="s">
        <v>132</v>
      </c>
      <c r="D2010" s="11"/>
      <c r="E2010" s="9" t="str">
        <f>E2009</f>
        <v>HALMAHERA SELATAN</v>
      </c>
      <c r="F2010" s="9" t="s">
        <v>3320</v>
      </c>
      <c r="G2010" s="11">
        <v>2</v>
      </c>
      <c r="H2010" s="9" t="s">
        <v>4269</v>
      </c>
      <c r="I2010" s="34" t="s">
        <v>3549</v>
      </c>
      <c r="J2010" s="74">
        <v>1395</v>
      </c>
      <c r="K2010" s="10"/>
      <c r="L2010" s="11"/>
    </row>
    <row r="2011" spans="2:12" ht="20.100000000000001" customHeight="1" x14ac:dyDescent="0.2">
      <c r="B2011" s="11"/>
      <c r="C2011" s="174" t="s">
        <v>132</v>
      </c>
      <c r="D2011" s="11"/>
      <c r="E2011" s="9" t="str">
        <f>E2010</f>
        <v>HALMAHERA SELATAN</v>
      </c>
      <c r="F2011" s="9" t="s">
        <v>3321</v>
      </c>
      <c r="G2011" s="11">
        <v>3</v>
      </c>
      <c r="H2011" s="9" t="s">
        <v>4268</v>
      </c>
      <c r="I2011" s="34" t="s">
        <v>3549</v>
      </c>
      <c r="J2011" s="74">
        <v>1388</v>
      </c>
      <c r="K2011" s="10"/>
      <c r="L2011" s="11"/>
    </row>
    <row r="2012" spans="2:12" ht="20.100000000000001" customHeight="1" x14ac:dyDescent="0.2">
      <c r="B2012" s="11"/>
      <c r="C2012" s="174" t="s">
        <v>132</v>
      </c>
      <c r="D2012" s="11"/>
      <c r="E2012" s="9" t="str">
        <f>E2011</f>
        <v>HALMAHERA SELATAN</v>
      </c>
      <c r="F2012" s="9" t="s">
        <v>3322</v>
      </c>
      <c r="G2012" s="11">
        <v>4</v>
      </c>
      <c r="H2012" s="9" t="s">
        <v>4267</v>
      </c>
      <c r="I2012" s="34" t="s">
        <v>3549</v>
      </c>
      <c r="J2012" s="74">
        <v>698</v>
      </c>
      <c r="K2012" s="10"/>
      <c r="L2012" s="11"/>
    </row>
    <row r="2013" spans="2:12" ht="20.100000000000001" customHeight="1" thickBot="1" x14ac:dyDescent="0.25">
      <c r="B2013" s="109"/>
      <c r="C2013" s="238" t="s">
        <v>132</v>
      </c>
      <c r="D2013" s="109"/>
      <c r="E2013" s="121" t="str">
        <f>E2012</f>
        <v>HALMAHERA SELATAN</v>
      </c>
      <c r="F2013" s="121" t="s">
        <v>3323</v>
      </c>
      <c r="G2013" s="109">
        <v>5</v>
      </c>
      <c r="H2013" s="121" t="s">
        <v>4270</v>
      </c>
      <c r="I2013" s="93" t="s">
        <v>3549</v>
      </c>
      <c r="J2013" s="75">
        <v>1122</v>
      </c>
      <c r="K2013" s="20"/>
      <c r="L2013" s="109"/>
    </row>
    <row r="2014" spans="2:12" ht="20.100000000000001" customHeight="1" thickTop="1" x14ac:dyDescent="0.2">
      <c r="B2014" s="124"/>
      <c r="C2014" s="345" t="s">
        <v>132</v>
      </c>
      <c r="D2014" s="124" t="s">
        <v>103</v>
      </c>
      <c r="E2014" s="125" t="s">
        <v>4051</v>
      </c>
      <c r="F2014" s="125" t="s">
        <v>3324</v>
      </c>
      <c r="G2014" s="124">
        <v>1</v>
      </c>
      <c r="H2014" s="125" t="s">
        <v>3326</v>
      </c>
      <c r="I2014" s="130" t="s">
        <v>3549</v>
      </c>
      <c r="J2014" s="258">
        <v>518</v>
      </c>
      <c r="K2014" s="129"/>
      <c r="L2014" s="124"/>
    </row>
    <row r="2015" spans="2:12" ht="20.100000000000001" customHeight="1" thickBot="1" x14ac:dyDescent="0.25">
      <c r="B2015" s="109"/>
      <c r="C2015" s="238" t="s">
        <v>132</v>
      </c>
      <c r="D2015" s="109"/>
      <c r="E2015" s="121" t="str">
        <f>E2014</f>
        <v>KEPULAUAN SULA</v>
      </c>
      <c r="F2015" s="121" t="s">
        <v>3325</v>
      </c>
      <c r="G2015" s="109">
        <v>2</v>
      </c>
      <c r="H2015" s="121" t="s">
        <v>3327</v>
      </c>
      <c r="I2015" s="93" t="s">
        <v>3549</v>
      </c>
      <c r="J2015" s="75">
        <v>577</v>
      </c>
      <c r="K2015" s="20"/>
      <c r="L2015" s="109"/>
    </row>
    <row r="2016" spans="2:12" ht="20.100000000000001" customHeight="1" thickTop="1" thickBot="1" x14ac:dyDescent="0.25">
      <c r="B2016" s="137"/>
      <c r="C2016" s="346" t="s">
        <v>132</v>
      </c>
      <c r="D2016" s="137" t="s">
        <v>105</v>
      </c>
      <c r="E2016" s="138" t="s">
        <v>4052</v>
      </c>
      <c r="F2016" s="139">
        <v>0</v>
      </c>
      <c r="G2016" s="137">
        <v>0</v>
      </c>
      <c r="H2016" s="138" t="s">
        <v>3806</v>
      </c>
      <c r="I2016" s="141"/>
      <c r="J2016" s="261"/>
      <c r="K2016" s="143"/>
      <c r="L2016" s="137"/>
    </row>
    <row r="2017" spans="2:12" ht="20.100000000000001" customHeight="1" thickTop="1" x14ac:dyDescent="0.2">
      <c r="B2017" s="124"/>
      <c r="C2017" s="345" t="s">
        <v>132</v>
      </c>
      <c r="D2017" s="124" t="s">
        <v>106</v>
      </c>
      <c r="E2017" s="125" t="s">
        <v>4053</v>
      </c>
      <c r="F2017" s="125" t="s">
        <v>3328</v>
      </c>
      <c r="G2017" s="124">
        <v>1</v>
      </c>
      <c r="H2017" s="125" t="s">
        <v>3330</v>
      </c>
      <c r="I2017" s="130" t="s">
        <v>3549</v>
      </c>
      <c r="J2017" s="258">
        <v>548</v>
      </c>
      <c r="K2017" s="129"/>
      <c r="L2017" s="124"/>
    </row>
    <row r="2018" spans="2:12" ht="20.100000000000001" customHeight="1" thickBot="1" x14ac:dyDescent="0.25">
      <c r="B2018" s="109"/>
      <c r="C2018" s="238" t="s">
        <v>132</v>
      </c>
      <c r="D2018" s="109"/>
      <c r="E2018" s="121" t="str">
        <f>E2017</f>
        <v>PULAU MOROTAI</v>
      </c>
      <c r="F2018" s="121" t="s">
        <v>3329</v>
      </c>
      <c r="G2018" s="109">
        <v>2</v>
      </c>
      <c r="H2018" s="121" t="s">
        <v>3331</v>
      </c>
      <c r="I2018" s="93" t="s">
        <v>3549</v>
      </c>
      <c r="J2018" s="75">
        <v>504</v>
      </c>
      <c r="K2018" s="20"/>
      <c r="L2018" s="109"/>
    </row>
    <row r="2019" spans="2:12" ht="20.100000000000001" customHeight="1" thickTop="1" x14ac:dyDescent="0.2">
      <c r="B2019" s="124"/>
      <c r="C2019" s="345" t="s">
        <v>132</v>
      </c>
      <c r="D2019" s="124" t="s">
        <v>107</v>
      </c>
      <c r="E2019" s="125" t="s">
        <v>4054</v>
      </c>
      <c r="F2019" s="125" t="s">
        <v>3346</v>
      </c>
      <c r="G2019" s="124">
        <v>1</v>
      </c>
      <c r="H2019" s="125" t="s">
        <v>3347</v>
      </c>
      <c r="I2019" s="130" t="s">
        <v>3549</v>
      </c>
      <c r="J2019" s="258">
        <v>559</v>
      </c>
      <c r="K2019" s="129"/>
      <c r="L2019" s="124"/>
    </row>
    <row r="2020" spans="2:12" ht="20.100000000000001" customHeight="1" thickBot="1" x14ac:dyDescent="0.25">
      <c r="B2020" s="109"/>
      <c r="C2020" s="238" t="s">
        <v>132</v>
      </c>
      <c r="D2020" s="109"/>
      <c r="E2020" s="121" t="str">
        <f>E2019</f>
        <v>PULAU TALIABU</v>
      </c>
      <c r="F2020" s="121" t="s">
        <v>3348</v>
      </c>
      <c r="G2020" s="109">
        <v>2</v>
      </c>
      <c r="H2020" s="121" t="s">
        <v>3349</v>
      </c>
      <c r="I2020" s="93" t="s">
        <v>3549</v>
      </c>
      <c r="J2020" s="75">
        <v>504</v>
      </c>
      <c r="K2020" s="20"/>
      <c r="L2020" s="109"/>
    </row>
    <row r="2021" spans="2:12" ht="20.100000000000001" customHeight="1" thickTop="1" x14ac:dyDescent="0.2">
      <c r="B2021" s="124"/>
      <c r="C2021" s="345" t="s">
        <v>132</v>
      </c>
      <c r="D2021" s="124" t="s">
        <v>108</v>
      </c>
      <c r="E2021" s="125" t="s">
        <v>4055</v>
      </c>
      <c r="F2021" s="125" t="s">
        <v>3332</v>
      </c>
      <c r="G2021" s="124">
        <v>1</v>
      </c>
      <c r="H2021" s="125" t="s">
        <v>3336</v>
      </c>
      <c r="I2021" s="130" t="s">
        <v>3549</v>
      </c>
      <c r="J2021" s="258">
        <v>781</v>
      </c>
      <c r="K2021" s="129"/>
      <c r="L2021" s="124"/>
    </row>
    <row r="2022" spans="2:12" ht="20.100000000000001" customHeight="1" x14ac:dyDescent="0.2">
      <c r="B2022" s="11"/>
      <c r="C2022" s="174" t="s">
        <v>132</v>
      </c>
      <c r="D2022" s="11"/>
      <c r="E2022" s="9" t="str">
        <f>E2021</f>
        <v>KOTA TERNATE</v>
      </c>
      <c r="F2022" s="9" t="s">
        <v>3333</v>
      </c>
      <c r="G2022" s="11">
        <v>2</v>
      </c>
      <c r="H2022" s="9" t="s">
        <v>3337</v>
      </c>
      <c r="I2022" s="34" t="s">
        <v>3549</v>
      </c>
      <c r="J2022" s="74">
        <v>503</v>
      </c>
      <c r="K2022" s="10"/>
      <c r="L2022" s="11"/>
    </row>
    <row r="2023" spans="2:12" ht="20.100000000000001" customHeight="1" x14ac:dyDescent="0.2">
      <c r="B2023" s="11"/>
      <c r="C2023" s="174" t="s">
        <v>132</v>
      </c>
      <c r="D2023" s="11"/>
      <c r="E2023" s="9" t="str">
        <f>E2022</f>
        <v>KOTA TERNATE</v>
      </c>
      <c r="F2023" s="9" t="s">
        <v>3334</v>
      </c>
      <c r="G2023" s="11">
        <v>3</v>
      </c>
      <c r="H2023" s="9" t="s">
        <v>3645</v>
      </c>
      <c r="I2023" s="34" t="s">
        <v>3549</v>
      </c>
      <c r="J2023" s="74">
        <v>629</v>
      </c>
      <c r="K2023" s="10"/>
      <c r="L2023" s="11"/>
    </row>
    <row r="2024" spans="2:12" ht="20.100000000000001" customHeight="1" thickBot="1" x14ac:dyDescent="0.25">
      <c r="B2024" s="109"/>
      <c r="C2024" s="238" t="s">
        <v>132</v>
      </c>
      <c r="D2024" s="109"/>
      <c r="E2024" s="121" t="str">
        <f>E2023</f>
        <v>KOTA TERNATE</v>
      </c>
      <c r="F2024" s="121" t="s">
        <v>3335</v>
      </c>
      <c r="G2024" s="109">
        <v>4</v>
      </c>
      <c r="H2024" s="121" t="s">
        <v>3338</v>
      </c>
      <c r="I2024" s="93" t="s">
        <v>3549</v>
      </c>
      <c r="J2024" s="75">
        <v>713</v>
      </c>
      <c r="K2024" s="20"/>
      <c r="L2024" s="109"/>
    </row>
    <row r="2025" spans="2:12" ht="20.100000000000001" customHeight="1" thickTop="1" x14ac:dyDescent="0.2">
      <c r="B2025" s="124"/>
      <c r="C2025" s="345" t="s">
        <v>132</v>
      </c>
      <c r="D2025" s="124" t="s">
        <v>5</v>
      </c>
      <c r="E2025" s="125" t="s">
        <v>4056</v>
      </c>
      <c r="F2025" s="125" t="s">
        <v>3339</v>
      </c>
      <c r="G2025" s="124">
        <v>1</v>
      </c>
      <c r="H2025" s="125" t="s">
        <v>3342</v>
      </c>
      <c r="I2025" s="130" t="s">
        <v>3551</v>
      </c>
      <c r="J2025" s="258">
        <v>1522</v>
      </c>
      <c r="K2025" s="129"/>
      <c r="L2025" s="124"/>
    </row>
    <row r="2026" spans="2:12" ht="20.100000000000001" customHeight="1" x14ac:dyDescent="0.2">
      <c r="B2026" s="11"/>
      <c r="C2026" s="174" t="s">
        <v>132</v>
      </c>
      <c r="D2026" s="11"/>
      <c r="E2026" s="9" t="str">
        <f>E2025</f>
        <v>KOTA TIDORE KEPULAUAN</v>
      </c>
      <c r="F2026" s="9" t="s">
        <v>3340</v>
      </c>
      <c r="G2026" s="11">
        <v>2</v>
      </c>
      <c r="H2026" s="9" t="s">
        <v>3343</v>
      </c>
      <c r="I2026" s="34" t="s">
        <v>3549</v>
      </c>
      <c r="J2026" s="74">
        <v>798</v>
      </c>
      <c r="K2026" s="10"/>
      <c r="L2026" s="11"/>
    </row>
    <row r="2027" spans="2:12" ht="20.100000000000001" customHeight="1" thickBot="1" x14ac:dyDescent="0.25">
      <c r="B2027" s="109"/>
      <c r="C2027" s="238" t="s">
        <v>132</v>
      </c>
      <c r="D2027" s="109"/>
      <c r="E2027" s="121" t="str">
        <f>E2026</f>
        <v>KOTA TIDORE KEPULAUAN</v>
      </c>
      <c r="F2027" s="121" t="s">
        <v>3341</v>
      </c>
      <c r="G2027" s="109">
        <v>3</v>
      </c>
      <c r="H2027" s="121" t="s">
        <v>3344</v>
      </c>
      <c r="I2027" s="93" t="s">
        <v>3551</v>
      </c>
      <c r="J2027" s="75">
        <v>1016</v>
      </c>
      <c r="K2027" s="20"/>
      <c r="L2027" s="109"/>
    </row>
    <row r="2028" spans="2:12" ht="20.100000000000001" customHeight="1" thickTop="1" x14ac:dyDescent="0.2">
      <c r="B2028" s="182">
        <v>33</v>
      </c>
      <c r="C2028" s="303" t="s">
        <v>133</v>
      </c>
      <c r="D2028" s="351"/>
      <c r="E2028" s="303" t="s">
        <v>4101</v>
      </c>
      <c r="F2028" s="252" t="s">
        <v>3350</v>
      </c>
      <c r="G2028" s="253">
        <v>1</v>
      </c>
      <c r="H2028" s="184" t="s">
        <v>3353</v>
      </c>
      <c r="I2028" s="191" t="s">
        <v>3549</v>
      </c>
      <c r="J2028" s="254">
        <v>5496</v>
      </c>
      <c r="K2028" s="300"/>
      <c r="L2028" s="182"/>
    </row>
    <row r="2029" spans="2:12" ht="20.100000000000001" customHeight="1" x14ac:dyDescent="0.2">
      <c r="B2029" s="40"/>
      <c r="C2029" s="174" t="s">
        <v>133</v>
      </c>
      <c r="D2029" s="175"/>
      <c r="E2029" s="9" t="str">
        <f>E2028</f>
        <v>PROV. PAPUA</v>
      </c>
      <c r="F2029" s="64" t="s">
        <v>3351</v>
      </c>
      <c r="G2029" s="26">
        <v>2</v>
      </c>
      <c r="H2029" s="9" t="s">
        <v>3354</v>
      </c>
      <c r="I2029" s="34" t="s">
        <v>3549</v>
      </c>
      <c r="J2029" s="74">
        <v>5698</v>
      </c>
      <c r="K2029" s="15"/>
      <c r="L2029" s="40"/>
    </row>
    <row r="2030" spans="2:12" ht="20.100000000000001" customHeight="1" thickBot="1" x14ac:dyDescent="0.25">
      <c r="B2030" s="120"/>
      <c r="C2030" s="238" t="s">
        <v>133</v>
      </c>
      <c r="D2030" s="245"/>
      <c r="E2030" s="121" t="str">
        <f>E2029</f>
        <v>PROV. PAPUA</v>
      </c>
      <c r="F2030" s="204" t="s">
        <v>3352</v>
      </c>
      <c r="G2030" s="190">
        <v>3</v>
      </c>
      <c r="H2030" s="121" t="s">
        <v>3355</v>
      </c>
      <c r="I2030" s="93" t="s">
        <v>3549</v>
      </c>
      <c r="J2030" s="75">
        <v>4273</v>
      </c>
      <c r="K2030" s="208"/>
      <c r="L2030" s="120"/>
    </row>
    <row r="2031" spans="2:12" ht="20.100000000000001" customHeight="1" thickTop="1" x14ac:dyDescent="0.2">
      <c r="B2031" s="124"/>
      <c r="C2031" s="345" t="s">
        <v>133</v>
      </c>
      <c r="D2031" s="124">
        <v>1</v>
      </c>
      <c r="E2031" s="125" t="s">
        <v>4057</v>
      </c>
      <c r="F2031" s="125" t="s">
        <v>3356</v>
      </c>
      <c r="G2031" s="257">
        <v>1</v>
      </c>
      <c r="H2031" s="125" t="s">
        <v>3360</v>
      </c>
      <c r="I2031" s="130" t="s">
        <v>3549</v>
      </c>
      <c r="J2031" s="258">
        <v>1654</v>
      </c>
      <c r="K2031" s="259"/>
      <c r="L2031" s="124"/>
    </row>
    <row r="2032" spans="2:12" ht="20.100000000000001" customHeight="1" x14ac:dyDescent="0.2">
      <c r="B2032" s="11"/>
      <c r="C2032" s="174" t="s">
        <v>133</v>
      </c>
      <c r="D2032" s="11"/>
      <c r="E2032" s="9" t="str">
        <f>E2031</f>
        <v>JAYAPURA</v>
      </c>
      <c r="F2032" s="9" t="s">
        <v>3358</v>
      </c>
      <c r="G2032" s="26">
        <v>2</v>
      </c>
      <c r="H2032" s="9" t="s">
        <v>3361</v>
      </c>
      <c r="I2032" s="34" t="s">
        <v>3549</v>
      </c>
      <c r="J2032" s="74">
        <v>1208</v>
      </c>
      <c r="K2032" s="19"/>
      <c r="L2032" s="11"/>
    </row>
    <row r="2033" spans="2:12" ht="20.100000000000001" customHeight="1" thickBot="1" x14ac:dyDescent="0.25">
      <c r="B2033" s="109"/>
      <c r="C2033" s="238" t="s">
        <v>133</v>
      </c>
      <c r="D2033" s="109"/>
      <c r="E2033" s="121" t="str">
        <f>E2032</f>
        <v>JAYAPURA</v>
      </c>
      <c r="F2033" s="121" t="s">
        <v>3359</v>
      </c>
      <c r="G2033" s="190">
        <v>3</v>
      </c>
      <c r="H2033" s="121" t="s">
        <v>3362</v>
      </c>
      <c r="I2033" s="93" t="s">
        <v>3549</v>
      </c>
      <c r="J2033" s="75">
        <v>832</v>
      </c>
      <c r="K2033" s="196"/>
      <c r="L2033" s="109"/>
    </row>
    <row r="2034" spans="2:12" ht="20.100000000000001" customHeight="1" thickTop="1" x14ac:dyDescent="0.2">
      <c r="B2034" s="124"/>
      <c r="C2034" s="345" t="s">
        <v>133</v>
      </c>
      <c r="D2034" s="124">
        <v>2</v>
      </c>
      <c r="E2034" s="125" t="s">
        <v>4058</v>
      </c>
      <c r="F2034" s="125" t="s">
        <v>3363</v>
      </c>
      <c r="G2034" s="257">
        <v>1</v>
      </c>
      <c r="H2034" s="125" t="s">
        <v>3366</v>
      </c>
      <c r="I2034" s="130" t="s">
        <v>3549</v>
      </c>
      <c r="J2034" s="258">
        <v>1247</v>
      </c>
      <c r="K2034" s="259"/>
      <c r="L2034" s="124"/>
    </row>
    <row r="2035" spans="2:12" ht="20.100000000000001" customHeight="1" x14ac:dyDescent="0.2">
      <c r="B2035" s="11"/>
      <c r="C2035" s="174" t="s">
        <v>133</v>
      </c>
      <c r="D2035" s="11"/>
      <c r="E2035" s="9" t="str">
        <f>E2034</f>
        <v>KEPULAUAN YAPEN</v>
      </c>
      <c r="F2035" s="9" t="s">
        <v>3364</v>
      </c>
      <c r="G2035" s="26">
        <v>2</v>
      </c>
      <c r="H2035" s="9" t="s">
        <v>3367</v>
      </c>
      <c r="I2035" s="34" t="s">
        <v>3549</v>
      </c>
      <c r="J2035" s="74">
        <v>1089</v>
      </c>
      <c r="K2035" s="19"/>
      <c r="L2035" s="11"/>
    </row>
    <row r="2036" spans="2:12" ht="20.100000000000001" customHeight="1" x14ac:dyDescent="0.2">
      <c r="B2036" s="11"/>
      <c r="C2036" s="174" t="s">
        <v>133</v>
      </c>
      <c r="D2036" s="11"/>
      <c r="E2036" s="9" t="str">
        <f>E2035</f>
        <v>KEPULAUAN YAPEN</v>
      </c>
      <c r="F2036" s="9" t="s">
        <v>3357</v>
      </c>
      <c r="G2036" s="26">
        <v>3</v>
      </c>
      <c r="H2036" s="9" t="s">
        <v>3368</v>
      </c>
      <c r="I2036" s="34" t="s">
        <v>3549</v>
      </c>
      <c r="J2036" s="74">
        <v>782</v>
      </c>
      <c r="K2036" s="19"/>
      <c r="L2036" s="11"/>
    </row>
    <row r="2037" spans="2:12" ht="20.100000000000001" customHeight="1" thickBot="1" x14ac:dyDescent="0.25">
      <c r="B2037" s="109"/>
      <c r="C2037" s="238" t="s">
        <v>133</v>
      </c>
      <c r="D2037" s="109"/>
      <c r="E2037" s="121" t="str">
        <f>E2036</f>
        <v>KEPULAUAN YAPEN</v>
      </c>
      <c r="F2037" s="121" t="s">
        <v>3365</v>
      </c>
      <c r="G2037" s="190">
        <v>4</v>
      </c>
      <c r="H2037" s="121" t="s">
        <v>3369</v>
      </c>
      <c r="I2037" s="93" t="s">
        <v>3549</v>
      </c>
      <c r="J2037" s="75">
        <v>1227</v>
      </c>
      <c r="K2037" s="196"/>
      <c r="L2037" s="109"/>
    </row>
    <row r="2038" spans="2:12" ht="20.100000000000001" customHeight="1" thickTop="1" x14ac:dyDescent="0.2">
      <c r="B2038" s="124"/>
      <c r="C2038" s="345" t="s">
        <v>133</v>
      </c>
      <c r="D2038" s="124">
        <v>3</v>
      </c>
      <c r="E2038" s="125" t="s">
        <v>4059</v>
      </c>
      <c r="F2038" s="125" t="s">
        <v>3370</v>
      </c>
      <c r="G2038" s="257">
        <v>1</v>
      </c>
      <c r="H2038" s="125" t="s">
        <v>3372</v>
      </c>
      <c r="I2038" s="130" t="s">
        <v>3549</v>
      </c>
      <c r="J2038" s="258">
        <v>1245</v>
      </c>
      <c r="K2038" s="259"/>
      <c r="L2038" s="124"/>
    </row>
    <row r="2039" spans="2:12" ht="20.100000000000001" customHeight="1" thickBot="1" x14ac:dyDescent="0.25">
      <c r="B2039" s="109"/>
      <c r="C2039" s="238" t="s">
        <v>133</v>
      </c>
      <c r="D2039" s="109"/>
      <c r="E2039" s="121" t="str">
        <f>E2038</f>
        <v>BIAK NUMFOR</v>
      </c>
      <c r="F2039" s="121" t="s">
        <v>3371</v>
      </c>
      <c r="G2039" s="190">
        <v>2</v>
      </c>
      <c r="H2039" s="121" t="s">
        <v>4382</v>
      </c>
      <c r="I2039" s="93" t="s">
        <v>3549</v>
      </c>
      <c r="J2039" s="75">
        <v>638</v>
      </c>
      <c r="K2039" s="196"/>
      <c r="L2039" s="109"/>
    </row>
    <row r="2040" spans="2:12" ht="20.100000000000001" customHeight="1" thickTop="1" x14ac:dyDescent="0.2">
      <c r="B2040" s="124"/>
      <c r="C2040" s="345" t="s">
        <v>133</v>
      </c>
      <c r="D2040" s="124">
        <v>4</v>
      </c>
      <c r="E2040" s="125" t="s">
        <v>4060</v>
      </c>
      <c r="F2040" s="125" t="s">
        <v>3373</v>
      </c>
      <c r="G2040" s="257">
        <v>1</v>
      </c>
      <c r="H2040" s="125" t="s">
        <v>3376</v>
      </c>
      <c r="I2040" s="130" t="s">
        <v>3549</v>
      </c>
      <c r="J2040" s="258">
        <v>271</v>
      </c>
      <c r="K2040" s="259"/>
      <c r="L2040" s="124"/>
    </row>
    <row r="2041" spans="2:12" ht="20.100000000000001" customHeight="1" x14ac:dyDescent="0.2">
      <c r="B2041" s="11"/>
      <c r="C2041" s="174" t="s">
        <v>133</v>
      </c>
      <c r="D2041" s="11"/>
      <c r="E2041" s="9" t="str">
        <f>E2040</f>
        <v>SARMI</v>
      </c>
      <c r="F2041" s="9" t="s">
        <v>3374</v>
      </c>
      <c r="G2041" s="26">
        <v>2</v>
      </c>
      <c r="H2041" s="9" t="s">
        <v>3377</v>
      </c>
      <c r="I2041" s="34" t="s">
        <v>3551</v>
      </c>
      <c r="J2041" s="74">
        <v>339</v>
      </c>
      <c r="K2041" s="19"/>
      <c r="L2041" s="11"/>
    </row>
    <row r="2042" spans="2:12" ht="20.100000000000001" customHeight="1" thickBot="1" x14ac:dyDescent="0.25">
      <c r="B2042" s="109"/>
      <c r="C2042" s="238" t="s">
        <v>133</v>
      </c>
      <c r="D2042" s="109"/>
      <c r="E2042" s="121" t="str">
        <f>E2041</f>
        <v>SARMI</v>
      </c>
      <c r="F2042" s="121" t="s">
        <v>3375</v>
      </c>
      <c r="G2042" s="190">
        <v>3</v>
      </c>
      <c r="H2042" s="121" t="s">
        <v>3378</v>
      </c>
      <c r="I2042" s="93" t="s">
        <v>3549</v>
      </c>
      <c r="J2042" s="75">
        <v>226</v>
      </c>
      <c r="K2042" s="196"/>
      <c r="L2042" s="109"/>
    </row>
    <row r="2043" spans="2:12" ht="20.100000000000001" customHeight="1" thickTop="1" thickBot="1" x14ac:dyDescent="0.25">
      <c r="B2043" s="137"/>
      <c r="C2043" s="346" t="s">
        <v>133</v>
      </c>
      <c r="D2043" s="137">
        <v>5</v>
      </c>
      <c r="E2043" s="138" t="s">
        <v>4061</v>
      </c>
      <c r="F2043" s="332">
        <v>0</v>
      </c>
      <c r="G2043" s="137">
        <v>0</v>
      </c>
      <c r="H2043" s="138" t="s">
        <v>3806</v>
      </c>
      <c r="I2043" s="141"/>
      <c r="J2043" s="261"/>
      <c r="K2043" s="263"/>
      <c r="L2043" s="137"/>
    </row>
    <row r="2044" spans="2:12" ht="20.100000000000001" customHeight="1" thickTop="1" thickBot="1" x14ac:dyDescent="0.25">
      <c r="B2044" s="137"/>
      <c r="C2044" s="346" t="s">
        <v>133</v>
      </c>
      <c r="D2044" s="137">
        <v>6</v>
      </c>
      <c r="E2044" s="138" t="s">
        <v>4062</v>
      </c>
      <c r="F2044" s="138" t="s">
        <v>3379</v>
      </c>
      <c r="G2044" s="262">
        <v>1</v>
      </c>
      <c r="H2044" s="138" t="s">
        <v>3380</v>
      </c>
      <c r="I2044" s="141" t="s">
        <v>3549</v>
      </c>
      <c r="J2044" s="261">
        <v>294</v>
      </c>
      <c r="K2044" s="263"/>
      <c r="L2044" s="137"/>
    </row>
    <row r="2045" spans="2:12" ht="20.100000000000001" customHeight="1" thickTop="1" x14ac:dyDescent="0.2">
      <c r="B2045" s="124"/>
      <c r="C2045" s="345" t="s">
        <v>133</v>
      </c>
      <c r="D2045" s="124">
        <v>7</v>
      </c>
      <c r="E2045" s="125" t="s">
        <v>4063</v>
      </c>
      <c r="F2045" s="125" t="s">
        <v>3381</v>
      </c>
      <c r="G2045" s="257">
        <v>1</v>
      </c>
      <c r="H2045" s="125" t="s">
        <v>3383</v>
      </c>
      <c r="I2045" s="130" t="s">
        <v>3549</v>
      </c>
      <c r="J2045" s="258">
        <v>284</v>
      </c>
      <c r="K2045" s="259"/>
      <c r="L2045" s="124"/>
    </row>
    <row r="2046" spans="2:12" ht="20.100000000000001" customHeight="1" thickBot="1" x14ac:dyDescent="0.25">
      <c r="B2046" s="109"/>
      <c r="C2046" s="238" t="s">
        <v>133</v>
      </c>
      <c r="D2046" s="109"/>
      <c r="E2046" s="121" t="str">
        <f>E2045</f>
        <v>SUPIORI</v>
      </c>
      <c r="F2046" s="121" t="s">
        <v>3382</v>
      </c>
      <c r="G2046" s="190">
        <v>2</v>
      </c>
      <c r="H2046" s="121" t="s">
        <v>4383</v>
      </c>
      <c r="I2046" s="93" t="s">
        <v>3549</v>
      </c>
      <c r="J2046" s="75">
        <v>172</v>
      </c>
      <c r="K2046" s="196"/>
      <c r="L2046" s="109"/>
    </row>
    <row r="2047" spans="2:12" ht="20.100000000000001" customHeight="1" thickTop="1" thickBot="1" x14ac:dyDescent="0.25">
      <c r="B2047" s="137"/>
      <c r="C2047" s="346" t="s">
        <v>133</v>
      </c>
      <c r="D2047" s="137">
        <v>8</v>
      </c>
      <c r="E2047" s="138" t="s">
        <v>4064</v>
      </c>
      <c r="F2047" s="332">
        <v>0</v>
      </c>
      <c r="G2047" s="137">
        <v>0</v>
      </c>
      <c r="H2047" s="138" t="s">
        <v>3806</v>
      </c>
      <c r="I2047" s="141"/>
      <c r="J2047" s="261"/>
      <c r="K2047" s="263"/>
      <c r="L2047" s="137"/>
    </row>
    <row r="2048" spans="2:12" ht="20.100000000000001" customHeight="1" thickTop="1" x14ac:dyDescent="0.2">
      <c r="B2048" s="124"/>
      <c r="C2048" s="345" t="s">
        <v>133</v>
      </c>
      <c r="D2048" s="124">
        <v>9</v>
      </c>
      <c r="E2048" s="125" t="s">
        <v>4065</v>
      </c>
      <c r="F2048" s="125" t="s">
        <v>3384</v>
      </c>
      <c r="G2048" s="257">
        <v>1</v>
      </c>
      <c r="H2048" s="125" t="s">
        <v>3386</v>
      </c>
      <c r="I2048" s="130" t="s">
        <v>3549</v>
      </c>
      <c r="J2048" s="258">
        <v>1944</v>
      </c>
      <c r="K2048" s="259"/>
      <c r="L2048" s="124"/>
    </row>
    <row r="2049" spans="2:12" ht="20.100000000000001" customHeight="1" thickBot="1" x14ac:dyDescent="0.25">
      <c r="B2049" s="109"/>
      <c r="C2049" s="238" t="s">
        <v>133</v>
      </c>
      <c r="D2049" s="109"/>
      <c r="E2049" s="121" t="str">
        <f>E2048</f>
        <v>KOTA JAYAPURA</v>
      </c>
      <c r="F2049" s="121" t="s">
        <v>3385</v>
      </c>
      <c r="G2049" s="190">
        <v>2</v>
      </c>
      <c r="H2049" s="121" t="s">
        <v>3387</v>
      </c>
      <c r="I2049" s="93" t="s">
        <v>3549</v>
      </c>
      <c r="J2049" s="75">
        <v>1245</v>
      </c>
      <c r="K2049" s="196"/>
      <c r="L2049" s="109"/>
    </row>
    <row r="2050" spans="2:12" ht="20.100000000000001" customHeight="1" thickTop="1" x14ac:dyDescent="0.2">
      <c r="B2050" s="182">
        <v>34</v>
      </c>
      <c r="C2050" s="303" t="s">
        <v>3345</v>
      </c>
      <c r="D2050" s="351"/>
      <c r="E2050" s="303" t="s">
        <v>4102</v>
      </c>
      <c r="F2050" s="252" t="s">
        <v>3389</v>
      </c>
      <c r="G2050" s="253">
        <v>1</v>
      </c>
      <c r="H2050" s="184" t="s">
        <v>3391</v>
      </c>
      <c r="I2050" s="191" t="s">
        <v>3551</v>
      </c>
      <c r="J2050" s="254">
        <v>5721</v>
      </c>
      <c r="K2050" s="255"/>
      <c r="L2050" s="182"/>
    </row>
    <row r="2051" spans="2:12" ht="20.100000000000001" customHeight="1" x14ac:dyDescent="0.2">
      <c r="B2051" s="11"/>
      <c r="C2051" s="174" t="s">
        <v>3345</v>
      </c>
      <c r="D2051" s="11"/>
      <c r="E2051" s="9" t="str">
        <f>E2050</f>
        <v>PROV. PAPUA SELATAN</v>
      </c>
      <c r="F2051" s="64" t="s">
        <v>3390</v>
      </c>
      <c r="G2051" s="26">
        <v>2</v>
      </c>
      <c r="H2051" s="9" t="s">
        <v>3392</v>
      </c>
      <c r="I2051" s="34" t="s">
        <v>3549</v>
      </c>
      <c r="J2051" s="74">
        <v>2508</v>
      </c>
      <c r="K2051" s="19"/>
      <c r="L2051" s="11"/>
    </row>
    <row r="2052" spans="2:12" ht="20.100000000000001" customHeight="1" thickBot="1" x14ac:dyDescent="0.25">
      <c r="B2052" s="109"/>
      <c r="C2052" s="238" t="s">
        <v>3345</v>
      </c>
      <c r="D2052" s="109"/>
      <c r="E2052" s="121" t="str">
        <f>E2051</f>
        <v>PROV. PAPUA SELATAN</v>
      </c>
      <c r="F2052" s="204" t="s">
        <v>3393</v>
      </c>
      <c r="G2052" s="190">
        <v>3</v>
      </c>
      <c r="H2052" s="121" t="s">
        <v>4271</v>
      </c>
      <c r="I2052" s="93" t="s">
        <v>3549</v>
      </c>
      <c r="J2052" s="75">
        <v>12466</v>
      </c>
      <c r="K2052" s="196"/>
      <c r="L2052" s="109"/>
    </row>
    <row r="2053" spans="2:12" ht="20.100000000000001" customHeight="1" thickTop="1" x14ac:dyDescent="0.2">
      <c r="B2053" s="124"/>
      <c r="C2053" s="345" t="s">
        <v>3345</v>
      </c>
      <c r="D2053" s="124">
        <v>1</v>
      </c>
      <c r="E2053" s="125" t="s">
        <v>4066</v>
      </c>
      <c r="F2053" s="125" t="s">
        <v>3394</v>
      </c>
      <c r="G2053" s="257">
        <v>1</v>
      </c>
      <c r="H2053" s="125" t="s">
        <v>3400</v>
      </c>
      <c r="I2053" s="130" t="s">
        <v>3549</v>
      </c>
      <c r="J2053" s="258">
        <v>1401</v>
      </c>
      <c r="K2053" s="259"/>
      <c r="L2053" s="124"/>
    </row>
    <row r="2054" spans="2:12" ht="20.100000000000001" customHeight="1" x14ac:dyDescent="0.2">
      <c r="B2054" s="11"/>
      <c r="C2054" s="174" t="s">
        <v>3345</v>
      </c>
      <c r="D2054" s="11"/>
      <c r="E2054" s="9" t="str">
        <f>E2053</f>
        <v>MERAUKE</v>
      </c>
      <c r="F2054" s="9" t="s">
        <v>3396</v>
      </c>
      <c r="G2054" s="26">
        <v>2</v>
      </c>
      <c r="H2054" s="9" t="s">
        <v>3401</v>
      </c>
      <c r="I2054" s="34" t="s">
        <v>3549</v>
      </c>
      <c r="J2054" s="74">
        <v>360</v>
      </c>
      <c r="K2054" s="19"/>
      <c r="L2054" s="11"/>
    </row>
    <row r="2055" spans="2:12" ht="20.100000000000001" customHeight="1" x14ac:dyDescent="0.2">
      <c r="B2055" s="11"/>
      <c r="C2055" s="174" t="s">
        <v>3345</v>
      </c>
      <c r="D2055" s="11"/>
      <c r="E2055" s="9" t="str">
        <f>E2054</f>
        <v>MERAUKE</v>
      </c>
      <c r="F2055" s="9" t="s">
        <v>3397</v>
      </c>
      <c r="G2055" s="26">
        <v>3</v>
      </c>
      <c r="H2055" s="9" t="s">
        <v>3402</v>
      </c>
      <c r="I2055" s="34" t="s">
        <v>3549</v>
      </c>
      <c r="J2055" s="74">
        <v>1449</v>
      </c>
      <c r="K2055" s="19"/>
      <c r="L2055" s="11"/>
    </row>
    <row r="2056" spans="2:12" ht="20.100000000000001" customHeight="1" x14ac:dyDescent="0.2">
      <c r="B2056" s="11"/>
      <c r="C2056" s="174" t="s">
        <v>3345</v>
      </c>
      <c r="D2056" s="11"/>
      <c r="E2056" s="9" t="str">
        <f>E2055</f>
        <v>MERAUKE</v>
      </c>
      <c r="F2056" s="9" t="s">
        <v>3398</v>
      </c>
      <c r="G2056" s="26">
        <v>4</v>
      </c>
      <c r="H2056" s="9" t="s">
        <v>3403</v>
      </c>
      <c r="I2056" s="34" t="s">
        <v>3549</v>
      </c>
      <c r="J2056" s="74">
        <v>1571</v>
      </c>
      <c r="K2056" s="19"/>
      <c r="L2056" s="11"/>
    </row>
    <row r="2057" spans="2:12" ht="20.100000000000001" customHeight="1" thickBot="1" x14ac:dyDescent="0.25">
      <c r="B2057" s="109"/>
      <c r="C2057" s="238" t="s">
        <v>3345</v>
      </c>
      <c r="D2057" s="109"/>
      <c r="E2057" s="121" t="str">
        <f>E2056</f>
        <v>MERAUKE</v>
      </c>
      <c r="F2057" s="121" t="s">
        <v>3399</v>
      </c>
      <c r="G2057" s="190">
        <v>5</v>
      </c>
      <c r="H2057" s="121" t="s">
        <v>3404</v>
      </c>
      <c r="I2057" s="93" t="s">
        <v>3549</v>
      </c>
      <c r="J2057" s="75">
        <v>1222</v>
      </c>
      <c r="K2057" s="196"/>
      <c r="L2057" s="109"/>
    </row>
    <row r="2058" spans="2:12" ht="20.100000000000001" customHeight="1" thickTop="1" thickBot="1" x14ac:dyDescent="0.25">
      <c r="B2058" s="137"/>
      <c r="C2058" s="346" t="s">
        <v>3345</v>
      </c>
      <c r="D2058" s="137">
        <v>2</v>
      </c>
      <c r="E2058" s="138" t="s">
        <v>4067</v>
      </c>
      <c r="F2058" s="332">
        <v>0</v>
      </c>
      <c r="G2058" s="137">
        <v>0</v>
      </c>
      <c r="H2058" s="138" t="s">
        <v>3806</v>
      </c>
      <c r="I2058" s="141"/>
      <c r="J2058" s="261"/>
      <c r="K2058" s="143"/>
      <c r="L2058" s="137"/>
    </row>
    <row r="2059" spans="2:12" ht="20.100000000000001" customHeight="1" thickTop="1" x14ac:dyDescent="0.2">
      <c r="B2059" s="124"/>
      <c r="C2059" s="345" t="s">
        <v>3345</v>
      </c>
      <c r="D2059" s="124">
        <v>3</v>
      </c>
      <c r="E2059" s="125" t="s">
        <v>4068</v>
      </c>
      <c r="F2059" s="125" t="s">
        <v>3405</v>
      </c>
      <c r="G2059" s="257">
        <v>1</v>
      </c>
      <c r="H2059" s="125" t="s">
        <v>3408</v>
      </c>
      <c r="I2059" s="130" t="s">
        <v>3549</v>
      </c>
      <c r="J2059" s="258">
        <v>483</v>
      </c>
      <c r="K2059" s="129"/>
      <c r="L2059" s="124"/>
    </row>
    <row r="2060" spans="2:12" ht="20.100000000000001" customHeight="1" x14ac:dyDescent="0.2">
      <c r="B2060" s="11"/>
      <c r="C2060" s="174" t="s">
        <v>3345</v>
      </c>
      <c r="D2060" s="11"/>
      <c r="E2060" s="8" t="str">
        <f>E2059</f>
        <v>MAPPI</v>
      </c>
      <c r="F2060" s="9" t="s">
        <v>3406</v>
      </c>
      <c r="G2060" s="26">
        <v>2</v>
      </c>
      <c r="H2060" s="9" t="s">
        <v>3409</v>
      </c>
      <c r="I2060" s="34" t="s">
        <v>3549</v>
      </c>
      <c r="J2060" s="74">
        <v>657</v>
      </c>
      <c r="K2060" s="15"/>
      <c r="L2060" s="11"/>
    </row>
    <row r="2061" spans="2:12" ht="20.100000000000001" customHeight="1" x14ac:dyDescent="0.2">
      <c r="B2061" s="11"/>
      <c r="C2061" s="174" t="s">
        <v>3345</v>
      </c>
      <c r="D2061" s="11"/>
      <c r="E2061" s="8" t="str">
        <f>E2060</f>
        <v>MAPPI</v>
      </c>
      <c r="F2061" s="9" t="s">
        <v>3395</v>
      </c>
      <c r="G2061" s="26">
        <v>3</v>
      </c>
      <c r="H2061" s="9" t="s">
        <v>3410</v>
      </c>
      <c r="I2061" s="34" t="s">
        <v>3549</v>
      </c>
      <c r="J2061" s="74">
        <v>576</v>
      </c>
      <c r="K2061" s="19"/>
      <c r="L2061" s="11"/>
    </row>
    <row r="2062" spans="2:12" ht="20.100000000000001" customHeight="1" thickBot="1" x14ac:dyDescent="0.25">
      <c r="B2062" s="109"/>
      <c r="C2062" s="238" t="s">
        <v>3345</v>
      </c>
      <c r="D2062" s="109"/>
      <c r="E2062" s="249" t="str">
        <f>E2061</f>
        <v>MAPPI</v>
      </c>
      <c r="F2062" s="121" t="s">
        <v>3407</v>
      </c>
      <c r="G2062" s="190">
        <v>4</v>
      </c>
      <c r="H2062" s="121" t="s">
        <v>3411</v>
      </c>
      <c r="I2062" s="93" t="s">
        <v>3549</v>
      </c>
      <c r="J2062" s="75">
        <v>774</v>
      </c>
      <c r="K2062" s="196"/>
      <c r="L2062" s="109"/>
    </row>
    <row r="2063" spans="2:12" ht="20.100000000000001" customHeight="1" thickTop="1" thickBot="1" x14ac:dyDescent="0.25">
      <c r="B2063" s="137"/>
      <c r="C2063" s="346" t="s">
        <v>3345</v>
      </c>
      <c r="D2063" s="137">
        <v>4</v>
      </c>
      <c r="E2063" s="138" t="s">
        <v>4069</v>
      </c>
      <c r="F2063" s="332">
        <v>0</v>
      </c>
      <c r="G2063" s="262">
        <v>0</v>
      </c>
      <c r="H2063" s="138" t="s">
        <v>3806</v>
      </c>
      <c r="I2063" s="141"/>
      <c r="J2063" s="261"/>
      <c r="K2063" s="371"/>
      <c r="L2063" s="137"/>
    </row>
    <row r="2064" spans="2:12" ht="20.100000000000001" customHeight="1" thickTop="1" x14ac:dyDescent="0.2">
      <c r="B2064" s="182">
        <v>35</v>
      </c>
      <c r="C2064" s="303" t="s">
        <v>3388</v>
      </c>
      <c r="D2064" s="351"/>
      <c r="E2064" s="303" t="s">
        <v>4103</v>
      </c>
      <c r="F2064" s="252" t="s">
        <v>3412</v>
      </c>
      <c r="G2064" s="253">
        <v>1</v>
      </c>
      <c r="H2064" s="184" t="s">
        <v>3415</v>
      </c>
      <c r="I2064" s="191" t="s">
        <v>3549</v>
      </c>
      <c r="J2064" s="254">
        <v>10428</v>
      </c>
      <c r="K2064" s="300"/>
      <c r="L2064" s="182"/>
    </row>
    <row r="2065" spans="2:12" ht="20.100000000000001" customHeight="1" x14ac:dyDescent="0.2">
      <c r="B2065" s="11"/>
      <c r="C2065" s="174" t="s">
        <v>3388</v>
      </c>
      <c r="D2065" s="11"/>
      <c r="E2065" s="9" t="str">
        <f>E2064</f>
        <v>PROV. PAPUA TENGAH</v>
      </c>
      <c r="F2065" s="64" t="s">
        <v>3413</v>
      </c>
      <c r="G2065" s="26">
        <v>2</v>
      </c>
      <c r="H2065" s="9" t="s">
        <v>3416</v>
      </c>
      <c r="I2065" s="34" t="s">
        <v>3549</v>
      </c>
      <c r="J2065" s="74">
        <v>7388</v>
      </c>
      <c r="K2065" s="15"/>
      <c r="L2065" s="11"/>
    </row>
    <row r="2066" spans="2:12" ht="20.100000000000001" customHeight="1" thickBot="1" x14ac:dyDescent="0.25">
      <c r="B2066" s="109"/>
      <c r="C2066" s="238" t="s">
        <v>3388</v>
      </c>
      <c r="D2066" s="109"/>
      <c r="E2066" s="121" t="str">
        <f>E2065</f>
        <v>PROV. PAPUA TENGAH</v>
      </c>
      <c r="F2066" s="204" t="s">
        <v>3414</v>
      </c>
      <c r="G2066" s="190">
        <v>3</v>
      </c>
      <c r="H2066" s="121" t="s">
        <v>3417</v>
      </c>
      <c r="I2066" s="93" t="s">
        <v>3549</v>
      </c>
      <c r="J2066" s="75">
        <v>8790</v>
      </c>
      <c r="K2066" s="208"/>
      <c r="L2066" s="109"/>
    </row>
    <row r="2067" spans="2:12" ht="20.100000000000001" customHeight="1" thickTop="1" x14ac:dyDescent="0.2">
      <c r="B2067" s="124"/>
      <c r="C2067" s="345" t="s">
        <v>3388</v>
      </c>
      <c r="D2067" s="124">
        <v>1</v>
      </c>
      <c r="E2067" s="125" t="s">
        <v>4070</v>
      </c>
      <c r="F2067" s="125" t="s">
        <v>3418</v>
      </c>
      <c r="G2067" s="257">
        <v>1</v>
      </c>
      <c r="H2067" s="125" t="s">
        <v>3421</v>
      </c>
      <c r="I2067" s="130" t="s">
        <v>3549</v>
      </c>
      <c r="J2067" s="258">
        <v>2305</v>
      </c>
      <c r="K2067" s="282"/>
      <c r="L2067" s="124"/>
    </row>
    <row r="2068" spans="2:12" ht="20.100000000000001" customHeight="1" thickBot="1" x14ac:dyDescent="0.25">
      <c r="B2068" s="109"/>
      <c r="C2068" s="238" t="s">
        <v>3388</v>
      </c>
      <c r="D2068" s="109"/>
      <c r="E2068" s="121" t="str">
        <f>E2067</f>
        <v>DEIYAI</v>
      </c>
      <c r="F2068" s="121" t="s">
        <v>3420</v>
      </c>
      <c r="G2068" s="190">
        <v>2</v>
      </c>
      <c r="H2068" s="121" t="s">
        <v>4384</v>
      </c>
      <c r="I2068" s="93" t="s">
        <v>3549</v>
      </c>
      <c r="J2068" s="75">
        <v>1548</v>
      </c>
      <c r="K2068" s="208"/>
      <c r="L2068" s="109"/>
    </row>
    <row r="2069" spans="2:12" ht="20.100000000000001" customHeight="1" thickTop="1" thickBot="1" x14ac:dyDescent="0.25">
      <c r="B2069" s="137"/>
      <c r="C2069" s="346" t="s">
        <v>3388</v>
      </c>
      <c r="D2069" s="137">
        <v>2</v>
      </c>
      <c r="E2069" s="138" t="s">
        <v>4071</v>
      </c>
      <c r="F2069" s="332">
        <v>0</v>
      </c>
      <c r="G2069" s="137">
        <v>0</v>
      </c>
      <c r="H2069" s="138" t="s">
        <v>3806</v>
      </c>
      <c r="I2069" s="141"/>
      <c r="J2069" s="261"/>
      <c r="K2069" s="371"/>
      <c r="L2069" s="137"/>
    </row>
    <row r="2070" spans="2:12" ht="20.100000000000001" customHeight="1" thickTop="1" thickBot="1" x14ac:dyDescent="0.25">
      <c r="B2070" s="137"/>
      <c r="C2070" s="346" t="s">
        <v>3388</v>
      </c>
      <c r="D2070" s="137">
        <v>3</v>
      </c>
      <c r="E2070" s="138" t="s">
        <v>4072</v>
      </c>
      <c r="F2070" s="332">
        <v>0</v>
      </c>
      <c r="G2070" s="137">
        <v>0</v>
      </c>
      <c r="H2070" s="138" t="s">
        <v>3806</v>
      </c>
      <c r="I2070" s="141"/>
      <c r="J2070" s="261"/>
      <c r="K2070" s="371"/>
      <c r="L2070" s="137"/>
    </row>
    <row r="2071" spans="2:12" ht="20.100000000000001" customHeight="1" thickTop="1" x14ac:dyDescent="0.2">
      <c r="B2071" s="124"/>
      <c r="C2071" s="345" t="s">
        <v>3388</v>
      </c>
      <c r="D2071" s="124">
        <v>4</v>
      </c>
      <c r="E2071" s="125" t="s">
        <v>4073</v>
      </c>
      <c r="F2071" s="125" t="s">
        <v>3422</v>
      </c>
      <c r="G2071" s="257">
        <v>1</v>
      </c>
      <c r="H2071" s="125" t="s">
        <v>3426</v>
      </c>
      <c r="I2071" s="130" t="s">
        <v>3549</v>
      </c>
      <c r="J2071" s="258">
        <v>1949</v>
      </c>
      <c r="K2071" s="282"/>
      <c r="L2071" s="124"/>
    </row>
    <row r="2072" spans="2:12" ht="20.100000000000001" customHeight="1" x14ac:dyDescent="0.2">
      <c r="B2072" s="11"/>
      <c r="C2072" s="174" t="s">
        <v>3388</v>
      </c>
      <c r="D2072" s="11"/>
      <c r="E2072" s="9" t="str">
        <f>E2071</f>
        <v>MIMIKA</v>
      </c>
      <c r="F2072" s="9" t="s">
        <v>3423</v>
      </c>
      <c r="G2072" s="26">
        <v>2</v>
      </c>
      <c r="H2072" s="9" t="s">
        <v>3427</v>
      </c>
      <c r="I2072" s="34" t="s">
        <v>3549</v>
      </c>
      <c r="J2072" s="74">
        <v>1250</v>
      </c>
      <c r="K2072" s="15"/>
      <c r="L2072" s="11"/>
    </row>
    <row r="2073" spans="2:12" ht="20.100000000000001" customHeight="1" x14ac:dyDescent="0.2">
      <c r="B2073" s="11"/>
      <c r="C2073" s="174" t="s">
        <v>3388</v>
      </c>
      <c r="D2073" s="11"/>
      <c r="E2073" s="9" t="str">
        <f>E2072</f>
        <v>MIMIKA</v>
      </c>
      <c r="F2073" s="9" t="s">
        <v>3419</v>
      </c>
      <c r="G2073" s="26">
        <v>3</v>
      </c>
      <c r="H2073" s="9" t="s">
        <v>3428</v>
      </c>
      <c r="I2073" s="34" t="s">
        <v>3549</v>
      </c>
      <c r="J2073" s="74">
        <v>1954</v>
      </c>
      <c r="K2073" s="15"/>
      <c r="L2073" s="11"/>
    </row>
    <row r="2074" spans="2:12" ht="20.100000000000001" customHeight="1" x14ac:dyDescent="0.2">
      <c r="B2074" s="11"/>
      <c r="C2074" s="174" t="s">
        <v>3388</v>
      </c>
      <c r="D2074" s="11"/>
      <c r="E2074" s="9" t="str">
        <f>E2073</f>
        <v>MIMIKA</v>
      </c>
      <c r="F2074" s="9" t="s">
        <v>3424</v>
      </c>
      <c r="G2074" s="26">
        <v>4</v>
      </c>
      <c r="H2074" s="9" t="s">
        <v>3429</v>
      </c>
      <c r="I2074" s="34" t="s">
        <v>3551</v>
      </c>
      <c r="J2074" s="74">
        <v>4277</v>
      </c>
      <c r="K2074" s="15"/>
      <c r="L2074" s="11"/>
    </row>
    <row r="2075" spans="2:12" ht="20.100000000000001" customHeight="1" thickBot="1" x14ac:dyDescent="0.25">
      <c r="B2075" s="109"/>
      <c r="C2075" s="238" t="s">
        <v>3388</v>
      </c>
      <c r="D2075" s="109"/>
      <c r="E2075" s="121" t="str">
        <f>E2074</f>
        <v>MIMIKA</v>
      </c>
      <c r="F2075" s="121" t="s">
        <v>3425</v>
      </c>
      <c r="G2075" s="190">
        <v>5</v>
      </c>
      <c r="H2075" s="121" t="s">
        <v>3430</v>
      </c>
      <c r="I2075" s="93" t="s">
        <v>3549</v>
      </c>
      <c r="J2075" s="75">
        <v>3711</v>
      </c>
      <c r="K2075" s="208"/>
      <c r="L2075" s="109"/>
    </row>
    <row r="2076" spans="2:12" ht="20.100000000000001" customHeight="1" thickTop="1" thickBot="1" x14ac:dyDescent="0.25">
      <c r="B2076" s="137"/>
      <c r="C2076" s="346" t="s">
        <v>3388</v>
      </c>
      <c r="D2076" s="137">
        <v>5</v>
      </c>
      <c r="E2076" s="138" t="s">
        <v>4074</v>
      </c>
      <c r="F2076" s="332">
        <v>0</v>
      </c>
      <c r="G2076" s="137">
        <v>0</v>
      </c>
      <c r="H2076" s="138" t="s">
        <v>3806</v>
      </c>
      <c r="I2076" s="141"/>
      <c r="J2076" s="261"/>
      <c r="K2076" s="371"/>
      <c r="L2076" s="137"/>
    </row>
    <row r="2077" spans="2:12" ht="20.100000000000001" customHeight="1" thickTop="1" x14ac:dyDescent="0.2">
      <c r="B2077" s="124"/>
      <c r="C2077" s="345" t="s">
        <v>3388</v>
      </c>
      <c r="D2077" s="124">
        <v>6</v>
      </c>
      <c r="E2077" s="125" t="s">
        <v>4075</v>
      </c>
      <c r="F2077" s="125" t="s">
        <v>3431</v>
      </c>
      <c r="G2077" s="257">
        <v>1</v>
      </c>
      <c r="H2077" s="125" t="s">
        <v>3433</v>
      </c>
      <c r="I2077" s="130" t="s">
        <v>3549</v>
      </c>
      <c r="J2077" s="258">
        <v>3129</v>
      </c>
      <c r="K2077" s="282"/>
      <c r="L2077" s="124"/>
    </row>
    <row r="2078" spans="2:12" ht="20.100000000000001" customHeight="1" x14ac:dyDescent="0.2">
      <c r="B2078" s="11"/>
      <c r="C2078" s="174" t="s">
        <v>3388</v>
      </c>
      <c r="D2078" s="11"/>
      <c r="E2078" s="9" t="str">
        <f>E2077</f>
        <v>PANIAI</v>
      </c>
      <c r="F2078" s="9" t="s">
        <v>3432</v>
      </c>
      <c r="G2078" s="26">
        <v>2</v>
      </c>
      <c r="H2078" s="9" t="s">
        <v>3434</v>
      </c>
      <c r="I2078" s="34" t="s">
        <v>3549</v>
      </c>
      <c r="J2078" s="74">
        <v>3800</v>
      </c>
      <c r="K2078" s="15"/>
      <c r="L2078" s="11"/>
    </row>
    <row r="2079" spans="2:12" ht="20.100000000000001" customHeight="1" thickBot="1" x14ac:dyDescent="0.25">
      <c r="B2079" s="109"/>
      <c r="C2079" s="238" t="s">
        <v>3388</v>
      </c>
      <c r="D2079" s="109"/>
      <c r="E2079" s="121" t="str">
        <f>E2078</f>
        <v>PANIAI</v>
      </c>
      <c r="F2079" s="121" t="s">
        <v>3432</v>
      </c>
      <c r="G2079" s="190">
        <v>3</v>
      </c>
      <c r="H2079" s="121" t="s">
        <v>4399</v>
      </c>
      <c r="I2079" s="93" t="s">
        <v>3549</v>
      </c>
      <c r="J2079" s="75">
        <v>99</v>
      </c>
      <c r="K2079" s="208"/>
      <c r="L2079" s="109"/>
    </row>
    <row r="2080" spans="2:12" ht="20.100000000000001" customHeight="1" thickTop="1" thickBot="1" x14ac:dyDescent="0.25">
      <c r="B2080" s="137"/>
      <c r="C2080" s="346" t="s">
        <v>3388</v>
      </c>
      <c r="D2080" s="137">
        <v>7</v>
      </c>
      <c r="E2080" s="138" t="s">
        <v>4076</v>
      </c>
      <c r="F2080" s="332">
        <v>0</v>
      </c>
      <c r="G2080" s="137">
        <v>0</v>
      </c>
      <c r="H2080" s="138" t="s">
        <v>3806</v>
      </c>
      <c r="I2080" s="141"/>
      <c r="J2080" s="261"/>
      <c r="K2080" s="371"/>
      <c r="L2080" s="137"/>
    </row>
    <row r="2081" spans="2:12" ht="20.100000000000001" customHeight="1" thickTop="1" x14ac:dyDescent="0.2">
      <c r="B2081" s="124"/>
      <c r="C2081" s="345" t="s">
        <v>3388</v>
      </c>
      <c r="D2081" s="124">
        <v>8</v>
      </c>
      <c r="E2081" s="126" t="s">
        <v>4077</v>
      </c>
      <c r="F2081" s="126" t="s">
        <v>3435</v>
      </c>
      <c r="G2081" s="257">
        <v>1</v>
      </c>
      <c r="H2081" s="125" t="s">
        <v>3437</v>
      </c>
      <c r="I2081" s="130" t="s">
        <v>3549</v>
      </c>
      <c r="J2081" s="258">
        <v>3487</v>
      </c>
      <c r="K2081" s="282"/>
      <c r="L2081" s="124"/>
    </row>
    <row r="2082" spans="2:12" ht="20.100000000000001" customHeight="1" thickBot="1" x14ac:dyDescent="0.25">
      <c r="B2082" s="109"/>
      <c r="C2082" s="238" t="s">
        <v>3388</v>
      </c>
      <c r="D2082" s="109"/>
      <c r="E2082" s="121" t="str">
        <f>E2081</f>
        <v>PUNCAK JAYA</v>
      </c>
      <c r="F2082" s="110" t="s">
        <v>3436</v>
      </c>
      <c r="G2082" s="190">
        <v>2</v>
      </c>
      <c r="H2082" s="121" t="s">
        <v>3438</v>
      </c>
      <c r="I2082" s="93" t="s">
        <v>3549</v>
      </c>
      <c r="J2082" s="75">
        <v>4100</v>
      </c>
      <c r="K2082" s="208"/>
      <c r="L2082" s="109"/>
    </row>
    <row r="2083" spans="2:12" ht="20.100000000000001" customHeight="1" thickTop="1" thickBot="1" x14ac:dyDescent="0.25">
      <c r="B2083" s="182">
        <v>36</v>
      </c>
      <c r="C2083" s="303" t="s">
        <v>3439</v>
      </c>
      <c r="D2083" s="351"/>
      <c r="E2083" s="303" t="s">
        <v>4104</v>
      </c>
      <c r="F2083" s="252" t="s">
        <v>3441</v>
      </c>
      <c r="G2083" s="253">
        <v>1</v>
      </c>
      <c r="H2083" s="184" t="s">
        <v>3442</v>
      </c>
      <c r="I2083" s="191" t="s">
        <v>3551</v>
      </c>
      <c r="J2083" s="254">
        <v>7335</v>
      </c>
      <c r="K2083" s="300"/>
      <c r="L2083" s="182"/>
    </row>
    <row r="2084" spans="2:12" ht="20.100000000000001" customHeight="1" thickTop="1" x14ac:dyDescent="0.2">
      <c r="B2084" s="124"/>
      <c r="C2084" s="345" t="s">
        <v>3439</v>
      </c>
      <c r="D2084" s="124">
        <v>1</v>
      </c>
      <c r="E2084" s="125" t="s">
        <v>4078</v>
      </c>
      <c r="F2084" s="125" t="s">
        <v>3443</v>
      </c>
      <c r="G2084" s="257">
        <v>1</v>
      </c>
      <c r="H2084" s="125" t="s">
        <v>3445</v>
      </c>
      <c r="I2084" s="130" t="s">
        <v>3549</v>
      </c>
      <c r="J2084" s="258">
        <v>4100</v>
      </c>
      <c r="K2084" s="282"/>
      <c r="L2084" s="124"/>
    </row>
    <row r="2085" spans="2:12" ht="20.100000000000001" customHeight="1" thickBot="1" x14ac:dyDescent="0.25">
      <c r="B2085" s="109"/>
      <c r="C2085" s="238" t="s">
        <v>3439</v>
      </c>
      <c r="D2085" s="109"/>
      <c r="E2085" s="121" t="str">
        <f>E2084</f>
        <v>JAYAWIJAYA</v>
      </c>
      <c r="F2085" s="121" t="s">
        <v>3443</v>
      </c>
      <c r="G2085" s="190">
        <v>2</v>
      </c>
      <c r="H2085" s="121" t="s">
        <v>3446</v>
      </c>
      <c r="I2085" s="93" t="s">
        <v>3549</v>
      </c>
      <c r="J2085" s="75">
        <v>3500</v>
      </c>
      <c r="K2085" s="208"/>
      <c r="L2085" s="109"/>
    </row>
    <row r="2086" spans="2:12" ht="20.100000000000001" customHeight="1" thickTop="1" thickBot="1" x14ac:dyDescent="0.25">
      <c r="B2086" s="137"/>
      <c r="C2086" s="346" t="s">
        <v>3439</v>
      </c>
      <c r="D2086" s="137">
        <v>2</v>
      </c>
      <c r="E2086" s="138" t="s">
        <v>4079</v>
      </c>
      <c r="F2086" s="332">
        <v>0</v>
      </c>
      <c r="G2086" s="137">
        <v>0</v>
      </c>
      <c r="H2086" s="138" t="s">
        <v>3806</v>
      </c>
      <c r="I2086" s="141"/>
      <c r="J2086" s="261"/>
      <c r="K2086" s="371"/>
      <c r="L2086" s="137"/>
    </row>
    <row r="2087" spans="2:12" ht="20.100000000000001" customHeight="1" thickTop="1" thickBot="1" x14ac:dyDescent="0.25">
      <c r="B2087" s="137"/>
      <c r="C2087" s="346" t="s">
        <v>3439</v>
      </c>
      <c r="D2087" s="137">
        <v>3</v>
      </c>
      <c r="E2087" s="138" t="s">
        <v>4080</v>
      </c>
      <c r="F2087" s="332">
        <v>0</v>
      </c>
      <c r="G2087" s="137">
        <v>0</v>
      </c>
      <c r="H2087" s="138" t="s">
        <v>3806</v>
      </c>
      <c r="I2087" s="141"/>
      <c r="J2087" s="261"/>
      <c r="K2087" s="371"/>
      <c r="L2087" s="137"/>
    </row>
    <row r="2088" spans="2:12" ht="20.100000000000001" customHeight="1" thickTop="1" thickBot="1" x14ac:dyDescent="0.25">
      <c r="B2088" s="137"/>
      <c r="C2088" s="346" t="s">
        <v>3439</v>
      </c>
      <c r="D2088" s="137">
        <v>4</v>
      </c>
      <c r="E2088" s="138" t="s">
        <v>4081</v>
      </c>
      <c r="F2088" s="138" t="s">
        <v>3447</v>
      </c>
      <c r="G2088" s="262">
        <v>1</v>
      </c>
      <c r="H2088" s="138" t="s">
        <v>3449</v>
      </c>
      <c r="I2088" s="141" t="s">
        <v>3549</v>
      </c>
      <c r="J2088" s="261">
        <v>1530</v>
      </c>
      <c r="K2088" s="371"/>
      <c r="L2088" s="137"/>
    </row>
    <row r="2089" spans="2:12" ht="20.100000000000001" customHeight="1" thickTop="1" thickBot="1" x14ac:dyDescent="0.25">
      <c r="B2089" s="137"/>
      <c r="C2089" s="346" t="s">
        <v>3439</v>
      </c>
      <c r="D2089" s="137">
        <v>5</v>
      </c>
      <c r="E2089" s="138" t="s">
        <v>4082</v>
      </c>
      <c r="F2089" s="332">
        <v>0</v>
      </c>
      <c r="G2089" s="137">
        <v>0</v>
      </c>
      <c r="H2089" s="138" t="s">
        <v>3806</v>
      </c>
      <c r="I2089" s="141"/>
      <c r="J2089" s="261"/>
      <c r="K2089" s="263"/>
      <c r="L2089" s="137"/>
    </row>
    <row r="2090" spans="2:12" ht="20.100000000000001" customHeight="1" thickTop="1" x14ac:dyDescent="0.2">
      <c r="B2090" s="124"/>
      <c r="C2090" s="345" t="s">
        <v>3439</v>
      </c>
      <c r="D2090" s="124">
        <v>6</v>
      </c>
      <c r="E2090" s="125" t="s">
        <v>4083</v>
      </c>
      <c r="F2090" s="125" t="s">
        <v>3450</v>
      </c>
      <c r="G2090" s="198">
        <v>1</v>
      </c>
      <c r="H2090" s="125" t="s">
        <v>3452</v>
      </c>
      <c r="I2090" s="130" t="s">
        <v>3549</v>
      </c>
      <c r="J2090" s="258">
        <v>4467</v>
      </c>
      <c r="K2090" s="259"/>
      <c r="L2090" s="124"/>
    </row>
    <row r="2091" spans="2:12" ht="20.100000000000001" customHeight="1" x14ac:dyDescent="0.2">
      <c r="B2091" s="11"/>
      <c r="C2091" s="174" t="s">
        <v>3439</v>
      </c>
      <c r="D2091" s="11"/>
      <c r="E2091" s="9" t="str">
        <f>E2090</f>
        <v>TOLIKARA</v>
      </c>
      <c r="F2091" s="9" t="s">
        <v>3451</v>
      </c>
      <c r="G2091" s="28">
        <v>2</v>
      </c>
      <c r="H2091" s="9" t="s">
        <v>3453</v>
      </c>
      <c r="I2091" s="34" t="s">
        <v>3549</v>
      </c>
      <c r="J2091" s="74">
        <v>5048</v>
      </c>
      <c r="K2091" s="13"/>
      <c r="L2091" s="11"/>
    </row>
    <row r="2092" spans="2:12" ht="20.100000000000001" customHeight="1" x14ac:dyDescent="0.2">
      <c r="B2092" s="11"/>
      <c r="C2092" s="174" t="s">
        <v>3439</v>
      </c>
      <c r="D2092" s="11"/>
      <c r="E2092" s="9" t="str">
        <f>E2091</f>
        <v>TOLIKARA</v>
      </c>
      <c r="F2092" s="9" t="s">
        <v>3451</v>
      </c>
      <c r="G2092" s="28">
        <v>3</v>
      </c>
      <c r="H2092" s="9" t="s">
        <v>4389</v>
      </c>
      <c r="I2092" s="34" t="s">
        <v>3549</v>
      </c>
      <c r="J2092" s="74">
        <v>3280</v>
      </c>
      <c r="K2092" s="19"/>
      <c r="L2092" s="11"/>
    </row>
    <row r="2093" spans="2:12" ht="20.100000000000001" customHeight="1" x14ac:dyDescent="0.2">
      <c r="B2093" s="11"/>
      <c r="C2093" s="174" t="s">
        <v>3439</v>
      </c>
      <c r="D2093" s="11"/>
      <c r="E2093" s="201" t="str">
        <f>E2092</f>
        <v>TOLIKARA</v>
      </c>
      <c r="F2093" s="9" t="s">
        <v>3448</v>
      </c>
      <c r="G2093" s="28">
        <v>4</v>
      </c>
      <c r="H2093" s="9" t="s">
        <v>3454</v>
      </c>
      <c r="I2093" s="34" t="s">
        <v>3549</v>
      </c>
      <c r="J2093" s="74">
        <v>2415</v>
      </c>
      <c r="K2093" s="13"/>
      <c r="L2093" s="11"/>
    </row>
    <row r="2094" spans="2:12" ht="20.100000000000001" customHeight="1" x14ac:dyDescent="0.2">
      <c r="B2094" s="11"/>
      <c r="C2094" s="174" t="s">
        <v>3439</v>
      </c>
      <c r="D2094" s="11"/>
      <c r="E2094" s="9" t="str">
        <f>E2093</f>
        <v>TOLIKARA</v>
      </c>
      <c r="F2094" s="9" t="s">
        <v>3444</v>
      </c>
      <c r="G2094" s="28">
        <v>5</v>
      </c>
      <c r="H2094" s="9" t="s">
        <v>3455</v>
      </c>
      <c r="I2094" s="34" t="s">
        <v>3549</v>
      </c>
      <c r="J2094" s="74">
        <v>6042</v>
      </c>
      <c r="K2094" s="19"/>
      <c r="L2094" s="11"/>
    </row>
    <row r="2095" spans="2:12" ht="20.100000000000001" customHeight="1" thickBot="1" x14ac:dyDescent="0.25">
      <c r="B2095" s="109"/>
      <c r="C2095" s="238" t="s">
        <v>3439</v>
      </c>
      <c r="D2095" s="109"/>
      <c r="E2095" s="121" t="str">
        <f>E2094</f>
        <v>TOLIKARA</v>
      </c>
      <c r="F2095" s="121" t="s">
        <v>3444</v>
      </c>
      <c r="G2095" s="200">
        <v>6</v>
      </c>
      <c r="H2095" s="121" t="s">
        <v>3456</v>
      </c>
      <c r="I2095" s="93" t="s">
        <v>3549</v>
      </c>
      <c r="J2095" s="75">
        <v>5031</v>
      </c>
      <c r="K2095" s="196"/>
      <c r="L2095" s="109"/>
    </row>
    <row r="2096" spans="2:12" ht="20.100000000000001" customHeight="1" thickTop="1" thickBot="1" x14ac:dyDescent="0.25">
      <c r="B2096" s="137"/>
      <c r="C2096" s="346" t="s">
        <v>3439</v>
      </c>
      <c r="D2096" s="137">
        <v>7</v>
      </c>
      <c r="E2096" s="138" t="s">
        <v>4084</v>
      </c>
      <c r="F2096" s="332" t="s">
        <v>4272</v>
      </c>
      <c r="G2096" s="137">
        <v>1</v>
      </c>
      <c r="H2096" s="138" t="s">
        <v>4390</v>
      </c>
      <c r="I2096" s="141" t="s">
        <v>3549</v>
      </c>
      <c r="J2096" s="384">
        <v>5661</v>
      </c>
      <c r="K2096" s="263"/>
      <c r="L2096" s="137"/>
    </row>
    <row r="2097" spans="2:12" ht="20.100000000000001" customHeight="1" thickTop="1" x14ac:dyDescent="0.2">
      <c r="B2097" s="124"/>
      <c r="C2097" s="345" t="s">
        <v>3439</v>
      </c>
      <c r="D2097" s="124">
        <v>8</v>
      </c>
      <c r="E2097" s="125" t="s">
        <v>4085</v>
      </c>
      <c r="F2097" s="372" t="s">
        <v>4111</v>
      </c>
      <c r="G2097" s="257">
        <v>1</v>
      </c>
      <c r="H2097" s="125" t="s">
        <v>4113</v>
      </c>
      <c r="I2097" s="130" t="s">
        <v>3549</v>
      </c>
      <c r="J2097" s="258">
        <v>2951</v>
      </c>
      <c r="K2097" s="259"/>
      <c r="L2097" s="124"/>
    </row>
    <row r="2098" spans="2:12" ht="20.100000000000001" customHeight="1" thickBot="1" x14ac:dyDescent="0.25">
      <c r="B2098" s="109"/>
      <c r="C2098" s="238" t="s">
        <v>3439</v>
      </c>
      <c r="D2098" s="109"/>
      <c r="E2098" s="121" t="str">
        <f>E2097</f>
        <v>YALIMO</v>
      </c>
      <c r="F2098" s="204" t="s">
        <v>4112</v>
      </c>
      <c r="G2098" s="190">
        <v>2</v>
      </c>
      <c r="H2098" s="121" t="s">
        <v>4114</v>
      </c>
      <c r="I2098" s="93" t="s">
        <v>3549</v>
      </c>
      <c r="J2098" s="75">
        <v>1868</v>
      </c>
      <c r="K2098" s="196"/>
      <c r="L2098" s="109"/>
    </row>
    <row r="2099" spans="2:12" ht="20.100000000000001" customHeight="1" thickTop="1" x14ac:dyDescent="0.2">
      <c r="B2099" s="182">
        <v>37</v>
      </c>
      <c r="C2099" s="303" t="s">
        <v>134</v>
      </c>
      <c r="D2099" s="351"/>
      <c r="E2099" s="303" t="s">
        <v>4105</v>
      </c>
      <c r="F2099" s="252" t="s">
        <v>3457</v>
      </c>
      <c r="G2099" s="253">
        <v>1</v>
      </c>
      <c r="H2099" s="184" t="s">
        <v>4273</v>
      </c>
      <c r="I2099" s="191" t="s">
        <v>3549</v>
      </c>
      <c r="J2099" s="254">
        <v>4750</v>
      </c>
      <c r="K2099" s="255"/>
      <c r="L2099" s="182"/>
    </row>
    <row r="2100" spans="2:12" ht="20.100000000000001" customHeight="1" x14ac:dyDescent="0.2">
      <c r="B2100" s="11"/>
      <c r="C2100" s="174" t="s">
        <v>134</v>
      </c>
      <c r="D2100" s="11"/>
      <c r="E2100" s="8" t="str">
        <f>E2099</f>
        <v>PROV. PAPUA BARAT</v>
      </c>
      <c r="F2100" s="64" t="s">
        <v>3458</v>
      </c>
      <c r="G2100" s="29">
        <v>2</v>
      </c>
      <c r="H2100" s="9" t="s">
        <v>4385</v>
      </c>
      <c r="I2100" s="34" t="s">
        <v>3551</v>
      </c>
      <c r="J2100" s="74">
        <v>3275</v>
      </c>
      <c r="K2100" s="19"/>
      <c r="L2100" s="11"/>
    </row>
    <row r="2101" spans="2:12" ht="20.100000000000001" customHeight="1" thickBot="1" x14ac:dyDescent="0.25">
      <c r="B2101" s="109"/>
      <c r="C2101" s="238" t="s">
        <v>134</v>
      </c>
      <c r="D2101" s="109"/>
      <c r="E2101" s="249" t="str">
        <f>E2100</f>
        <v>PROV. PAPUA BARAT</v>
      </c>
      <c r="F2101" s="204" t="s">
        <v>3459</v>
      </c>
      <c r="G2101" s="109">
        <v>3</v>
      </c>
      <c r="H2101" s="121" t="s">
        <v>4274</v>
      </c>
      <c r="I2101" s="93" t="s">
        <v>3549</v>
      </c>
      <c r="J2101" s="75">
        <v>3356</v>
      </c>
      <c r="K2101" s="20"/>
      <c r="L2101" s="109"/>
    </row>
    <row r="2102" spans="2:12" ht="20.100000000000001" customHeight="1" thickTop="1" x14ac:dyDescent="0.2">
      <c r="B2102" s="124"/>
      <c r="C2102" s="345" t="s">
        <v>134</v>
      </c>
      <c r="D2102" s="124">
        <v>1</v>
      </c>
      <c r="E2102" s="125" t="s">
        <v>4086</v>
      </c>
      <c r="F2102" s="125" t="s">
        <v>3460</v>
      </c>
      <c r="G2102" s="257">
        <v>1</v>
      </c>
      <c r="H2102" s="125" t="s">
        <v>4275</v>
      </c>
      <c r="I2102" s="130" t="s">
        <v>3549</v>
      </c>
      <c r="J2102" s="258">
        <v>885</v>
      </c>
      <c r="K2102" s="259"/>
      <c r="L2102" s="124"/>
    </row>
    <row r="2103" spans="2:12" ht="20.100000000000001" customHeight="1" x14ac:dyDescent="0.2">
      <c r="B2103" s="11"/>
      <c r="C2103" s="174" t="s">
        <v>134</v>
      </c>
      <c r="D2103" s="11"/>
      <c r="E2103" s="9" t="str">
        <f>E2102</f>
        <v>MANOKWARI</v>
      </c>
      <c r="F2103" s="9" t="s">
        <v>3462</v>
      </c>
      <c r="G2103" s="26">
        <v>2</v>
      </c>
      <c r="H2103" s="9" t="s">
        <v>3463</v>
      </c>
      <c r="I2103" s="34" t="s">
        <v>3551</v>
      </c>
      <c r="J2103" s="74">
        <v>516</v>
      </c>
      <c r="K2103" s="19"/>
      <c r="L2103" s="11"/>
    </row>
    <row r="2104" spans="2:12" ht="20.100000000000001" customHeight="1" thickBot="1" x14ac:dyDescent="0.25">
      <c r="B2104" s="109"/>
      <c r="C2104" s="238" t="s">
        <v>134</v>
      </c>
      <c r="D2104" s="109"/>
      <c r="E2104" s="121" t="str">
        <f>E2103</f>
        <v>MANOKWARI</v>
      </c>
      <c r="F2104" s="121" t="s">
        <v>3464</v>
      </c>
      <c r="G2104" s="190">
        <v>3</v>
      </c>
      <c r="H2104" s="121" t="s">
        <v>3465</v>
      </c>
      <c r="I2104" s="93" t="s">
        <v>3549</v>
      </c>
      <c r="J2104" s="75">
        <v>1109</v>
      </c>
      <c r="K2104" s="196"/>
      <c r="L2104" s="109"/>
    </row>
    <row r="2105" spans="2:12" ht="20.100000000000001" customHeight="1" thickTop="1" x14ac:dyDescent="0.2">
      <c r="B2105" s="124"/>
      <c r="C2105" s="345" t="s">
        <v>134</v>
      </c>
      <c r="D2105" s="124">
        <v>2</v>
      </c>
      <c r="E2105" s="125" t="s">
        <v>4087</v>
      </c>
      <c r="F2105" s="125" t="s">
        <v>3461</v>
      </c>
      <c r="G2105" s="124">
        <v>1</v>
      </c>
      <c r="H2105" s="125" t="s">
        <v>3467</v>
      </c>
      <c r="I2105" s="130" t="s">
        <v>3549</v>
      </c>
      <c r="J2105" s="258">
        <v>526</v>
      </c>
      <c r="K2105" s="129"/>
      <c r="L2105" s="124"/>
    </row>
    <row r="2106" spans="2:12" ht="20.100000000000001" customHeight="1" thickBot="1" x14ac:dyDescent="0.25">
      <c r="B2106" s="109"/>
      <c r="C2106" s="238" t="s">
        <v>134</v>
      </c>
      <c r="D2106" s="109"/>
      <c r="E2106" s="249" t="str">
        <f>E2105</f>
        <v>FAKFAK</v>
      </c>
      <c r="F2106" s="121" t="s">
        <v>3466</v>
      </c>
      <c r="G2106" s="190">
        <v>2</v>
      </c>
      <c r="H2106" s="121" t="s">
        <v>4386</v>
      </c>
      <c r="I2106" s="93" t="s">
        <v>3551</v>
      </c>
      <c r="J2106" s="75">
        <v>436</v>
      </c>
      <c r="K2106" s="196"/>
      <c r="L2106" s="109"/>
    </row>
    <row r="2107" spans="2:12" ht="20.100000000000001" customHeight="1" thickTop="1" thickBot="1" x14ac:dyDescent="0.25">
      <c r="B2107" s="137"/>
      <c r="C2107" s="346" t="s">
        <v>134</v>
      </c>
      <c r="D2107" s="137">
        <v>3</v>
      </c>
      <c r="E2107" s="138" t="s">
        <v>4088</v>
      </c>
      <c r="F2107" s="361">
        <v>0</v>
      </c>
      <c r="G2107" s="137">
        <v>0</v>
      </c>
      <c r="H2107" s="138" t="s">
        <v>3806</v>
      </c>
      <c r="I2107" s="141"/>
      <c r="J2107" s="261"/>
      <c r="K2107" s="371"/>
      <c r="L2107" s="137"/>
    </row>
    <row r="2108" spans="2:12" ht="20.100000000000001" customHeight="1" thickTop="1" thickBot="1" x14ac:dyDescent="0.25">
      <c r="B2108" s="137"/>
      <c r="C2108" s="346" t="s">
        <v>134</v>
      </c>
      <c r="D2108" s="137">
        <v>4</v>
      </c>
      <c r="E2108" s="138" t="s">
        <v>4089</v>
      </c>
      <c r="F2108" s="138" t="s">
        <v>3468</v>
      </c>
      <c r="G2108" s="278">
        <v>1</v>
      </c>
      <c r="H2108" s="138" t="s">
        <v>4387</v>
      </c>
      <c r="I2108" s="141" t="s">
        <v>3549</v>
      </c>
      <c r="J2108" s="261">
        <v>207</v>
      </c>
      <c r="K2108" s="371"/>
      <c r="L2108" s="137"/>
    </row>
    <row r="2109" spans="2:12" ht="20.100000000000001" customHeight="1" thickTop="1" thickBot="1" x14ac:dyDescent="0.25">
      <c r="B2109" s="137"/>
      <c r="C2109" s="346" t="s">
        <v>134</v>
      </c>
      <c r="D2109" s="137">
        <v>5</v>
      </c>
      <c r="E2109" s="138" t="s">
        <v>4090</v>
      </c>
      <c r="F2109" s="138" t="s">
        <v>3469</v>
      </c>
      <c r="G2109" s="278">
        <v>1</v>
      </c>
      <c r="H2109" s="138" t="s">
        <v>3471</v>
      </c>
      <c r="I2109" s="141" t="s">
        <v>3551</v>
      </c>
      <c r="J2109" s="261">
        <v>180</v>
      </c>
      <c r="K2109" s="371"/>
      <c r="L2109" s="137"/>
    </row>
    <row r="2110" spans="2:12" ht="20.100000000000001" customHeight="1" thickTop="1" x14ac:dyDescent="0.2">
      <c r="B2110" s="124"/>
      <c r="C2110" s="345" t="s">
        <v>134</v>
      </c>
      <c r="D2110" s="124">
        <v>6</v>
      </c>
      <c r="E2110" s="125" t="s">
        <v>4091</v>
      </c>
      <c r="F2110" s="125" t="s">
        <v>3472</v>
      </c>
      <c r="G2110" s="257">
        <v>1</v>
      </c>
      <c r="H2110" s="125" t="s">
        <v>3473</v>
      </c>
      <c r="I2110" s="130" t="s">
        <v>3549</v>
      </c>
      <c r="J2110" s="258">
        <v>423</v>
      </c>
      <c r="K2110" s="282"/>
      <c r="L2110" s="124"/>
    </row>
    <row r="2111" spans="2:12" ht="20.100000000000001" customHeight="1" thickBot="1" x14ac:dyDescent="0.25">
      <c r="B2111" s="109"/>
      <c r="C2111" s="238" t="s">
        <v>134</v>
      </c>
      <c r="D2111" s="109"/>
      <c r="E2111" s="121" t="str">
        <f>E2110</f>
        <v>MANOKWARI SELATAN</v>
      </c>
      <c r="F2111" s="121" t="s">
        <v>3470</v>
      </c>
      <c r="G2111" s="190">
        <v>2</v>
      </c>
      <c r="H2111" s="121" t="s">
        <v>3474</v>
      </c>
      <c r="I2111" s="93" t="s">
        <v>3549</v>
      </c>
      <c r="J2111" s="75">
        <v>427</v>
      </c>
      <c r="K2111" s="196"/>
      <c r="L2111" s="109"/>
    </row>
    <row r="2112" spans="2:12" ht="20.100000000000001" customHeight="1" thickTop="1" thickBot="1" x14ac:dyDescent="0.25">
      <c r="B2112" s="137"/>
      <c r="C2112" s="346" t="s">
        <v>134</v>
      </c>
      <c r="D2112" s="137">
        <v>7</v>
      </c>
      <c r="E2112" s="138" t="s">
        <v>4092</v>
      </c>
      <c r="F2112" s="332">
        <v>0</v>
      </c>
      <c r="G2112" s="137">
        <v>0</v>
      </c>
      <c r="H2112" s="138" t="s">
        <v>3806</v>
      </c>
      <c r="I2112" s="141"/>
      <c r="J2112" s="261"/>
      <c r="K2112" s="263"/>
      <c r="L2112" s="137"/>
    </row>
    <row r="2113" spans="2:12" ht="20.100000000000001" customHeight="1" thickTop="1" thickBot="1" x14ac:dyDescent="0.25">
      <c r="B2113" s="319">
        <v>38</v>
      </c>
      <c r="C2113" s="373" t="s">
        <v>3440</v>
      </c>
      <c r="D2113" s="321"/>
      <c r="E2113" s="373" t="s">
        <v>4106</v>
      </c>
      <c r="F2113" s="374" t="s">
        <v>3475</v>
      </c>
      <c r="G2113" s="375">
        <v>1</v>
      </c>
      <c r="H2113" s="320" t="s">
        <v>3476</v>
      </c>
      <c r="I2113" s="324" t="s">
        <v>3549</v>
      </c>
      <c r="J2113" s="325">
        <v>3351</v>
      </c>
      <c r="K2113" s="376"/>
      <c r="L2113" s="375"/>
    </row>
    <row r="2114" spans="2:12" ht="20.100000000000001" customHeight="1" thickTop="1" x14ac:dyDescent="0.2">
      <c r="B2114" s="124"/>
      <c r="C2114" s="377" t="s">
        <v>3440</v>
      </c>
      <c r="D2114" s="124">
        <v>1</v>
      </c>
      <c r="E2114" s="125" t="s">
        <v>328</v>
      </c>
      <c r="F2114" s="125" t="s">
        <v>3477</v>
      </c>
      <c r="G2114" s="188">
        <v>1</v>
      </c>
      <c r="H2114" s="125" t="s">
        <v>3701</v>
      </c>
      <c r="I2114" s="130" t="s">
        <v>3549</v>
      </c>
      <c r="J2114" s="258">
        <v>930</v>
      </c>
      <c r="K2114" s="195"/>
      <c r="L2114" s="188"/>
    </row>
    <row r="2115" spans="2:12" ht="20.100000000000001" customHeight="1" x14ac:dyDescent="0.2">
      <c r="B2115" s="11"/>
      <c r="C2115" s="8" t="s">
        <v>3440</v>
      </c>
      <c r="D2115" s="11"/>
      <c r="E2115" s="8" t="str">
        <f>E2114</f>
        <v>SORONG</v>
      </c>
      <c r="F2115" s="9" t="s">
        <v>3478</v>
      </c>
      <c r="G2115" s="11">
        <v>2</v>
      </c>
      <c r="H2115" s="9" t="s">
        <v>3702</v>
      </c>
      <c r="I2115" s="34" t="s">
        <v>3551</v>
      </c>
      <c r="J2115" s="74">
        <v>1264</v>
      </c>
      <c r="K2115" s="10"/>
      <c r="L2115" s="11"/>
    </row>
    <row r="2116" spans="2:12" ht="20.100000000000001" customHeight="1" thickBot="1" x14ac:dyDescent="0.25">
      <c r="B2116" s="109"/>
      <c r="C2116" s="249" t="s">
        <v>3440</v>
      </c>
      <c r="D2116" s="109"/>
      <c r="E2116" s="249" t="str">
        <f>E2115</f>
        <v>SORONG</v>
      </c>
      <c r="F2116" s="121" t="s">
        <v>3478</v>
      </c>
      <c r="G2116" s="109">
        <v>3</v>
      </c>
      <c r="H2116" s="121" t="s">
        <v>3703</v>
      </c>
      <c r="I2116" s="93" t="s">
        <v>3549</v>
      </c>
      <c r="J2116" s="75">
        <v>914</v>
      </c>
      <c r="K2116" s="20"/>
      <c r="L2116" s="109"/>
    </row>
    <row r="2117" spans="2:12" ht="20.100000000000001" customHeight="1" thickTop="1" x14ac:dyDescent="0.2">
      <c r="B2117" s="124"/>
      <c r="C2117" s="377" t="s">
        <v>3440</v>
      </c>
      <c r="D2117" s="124">
        <v>2</v>
      </c>
      <c r="E2117" s="125" t="s">
        <v>330</v>
      </c>
      <c r="F2117" s="125" t="s">
        <v>3480</v>
      </c>
      <c r="G2117" s="124">
        <v>1</v>
      </c>
      <c r="H2117" s="125" t="s">
        <v>3485</v>
      </c>
      <c r="I2117" s="130" t="s">
        <v>3549</v>
      </c>
      <c r="J2117" s="258">
        <v>627</v>
      </c>
      <c r="K2117" s="129"/>
      <c r="L2117" s="124"/>
    </row>
    <row r="2118" spans="2:12" ht="20.100000000000001" customHeight="1" thickBot="1" x14ac:dyDescent="0.25">
      <c r="B2118" s="109"/>
      <c r="C2118" s="249" t="s">
        <v>3440</v>
      </c>
      <c r="D2118" s="109"/>
      <c r="E2118" s="249" t="str">
        <f>E2117</f>
        <v>SORONG SELATAN</v>
      </c>
      <c r="F2118" s="121" t="s">
        <v>3484</v>
      </c>
      <c r="G2118" s="109">
        <v>2</v>
      </c>
      <c r="H2118" s="121" t="s">
        <v>3486</v>
      </c>
      <c r="I2118" s="93" t="s">
        <v>3549</v>
      </c>
      <c r="J2118" s="75">
        <v>656</v>
      </c>
      <c r="K2118" s="20"/>
      <c r="L2118" s="109"/>
    </row>
    <row r="2119" spans="2:12" ht="20.100000000000001" customHeight="1" thickTop="1" thickBot="1" x14ac:dyDescent="0.25">
      <c r="B2119" s="137"/>
      <c r="C2119" s="378" t="s">
        <v>3440</v>
      </c>
      <c r="D2119" s="137">
        <v>3</v>
      </c>
      <c r="E2119" s="138" t="s">
        <v>331</v>
      </c>
      <c r="F2119" s="379">
        <v>0</v>
      </c>
      <c r="G2119" s="137">
        <v>0</v>
      </c>
      <c r="H2119" s="138" t="s">
        <v>3806</v>
      </c>
      <c r="I2119" s="141"/>
      <c r="J2119" s="261"/>
      <c r="K2119" s="380"/>
      <c r="L2119" s="381"/>
    </row>
    <row r="2120" spans="2:12" ht="20.100000000000001" customHeight="1" thickTop="1" x14ac:dyDescent="0.2">
      <c r="B2120" s="124"/>
      <c r="C2120" s="377" t="s">
        <v>3440</v>
      </c>
      <c r="D2120" s="124">
        <v>4</v>
      </c>
      <c r="E2120" s="125" t="s">
        <v>332</v>
      </c>
      <c r="F2120" s="125" t="s">
        <v>3481</v>
      </c>
      <c r="G2120" s="124">
        <v>1</v>
      </c>
      <c r="H2120" s="125" t="s">
        <v>3489</v>
      </c>
      <c r="I2120" s="130" t="s">
        <v>3549</v>
      </c>
      <c r="J2120" s="258">
        <v>518</v>
      </c>
      <c r="K2120" s="129"/>
      <c r="L2120" s="124"/>
    </row>
    <row r="2121" spans="2:12" ht="20.100000000000001" customHeight="1" x14ac:dyDescent="0.2">
      <c r="B2121" s="11"/>
      <c r="C2121" s="8" t="s">
        <v>3440</v>
      </c>
      <c r="D2121" s="11"/>
      <c r="E2121" s="9" t="str">
        <f>E2120</f>
        <v>TAMBRAUW</v>
      </c>
      <c r="F2121" s="9" t="s">
        <v>3487</v>
      </c>
      <c r="G2121" s="11">
        <v>2</v>
      </c>
      <c r="H2121" s="9" t="s">
        <v>3490</v>
      </c>
      <c r="I2121" s="34" t="s">
        <v>3549</v>
      </c>
      <c r="J2121" s="74">
        <v>450</v>
      </c>
      <c r="K2121" s="10"/>
      <c r="L2121" s="11"/>
    </row>
    <row r="2122" spans="2:12" ht="20.100000000000001" customHeight="1" thickBot="1" x14ac:dyDescent="0.25">
      <c r="B2122" s="109"/>
      <c r="C2122" s="249" t="s">
        <v>3440</v>
      </c>
      <c r="D2122" s="109"/>
      <c r="E2122" s="121" t="str">
        <f>E2121</f>
        <v>TAMBRAUW</v>
      </c>
      <c r="F2122" s="121" t="s">
        <v>3488</v>
      </c>
      <c r="G2122" s="109">
        <v>3</v>
      </c>
      <c r="H2122" s="121" t="s">
        <v>3491</v>
      </c>
      <c r="I2122" s="93" t="s">
        <v>3549</v>
      </c>
      <c r="J2122" s="75">
        <v>539</v>
      </c>
      <c r="K2122" s="20"/>
      <c r="L2122" s="109"/>
    </row>
    <row r="2123" spans="2:12" ht="20.100000000000001" customHeight="1" thickTop="1" x14ac:dyDescent="0.2">
      <c r="B2123" s="124"/>
      <c r="C2123" s="377" t="s">
        <v>3440</v>
      </c>
      <c r="D2123" s="124">
        <v>5</v>
      </c>
      <c r="E2123" s="125" t="s">
        <v>329</v>
      </c>
      <c r="F2123" s="125" t="s">
        <v>3482</v>
      </c>
      <c r="G2123" s="124">
        <v>1</v>
      </c>
      <c r="H2123" s="125" t="s">
        <v>4388</v>
      </c>
      <c r="I2123" s="130" t="s">
        <v>3549</v>
      </c>
      <c r="J2123" s="258">
        <v>943</v>
      </c>
      <c r="K2123" s="129"/>
      <c r="L2123" s="124"/>
    </row>
    <row r="2124" spans="2:12" ht="20.100000000000001" customHeight="1" thickBot="1" x14ac:dyDescent="0.25">
      <c r="B2124" s="109"/>
      <c r="C2124" s="249" t="s">
        <v>3440</v>
      </c>
      <c r="D2124" s="109"/>
      <c r="E2124" s="249" t="str">
        <f>E2123</f>
        <v>MAYBRAT</v>
      </c>
      <c r="F2124" s="121" t="s">
        <v>3492</v>
      </c>
      <c r="G2124" s="109">
        <v>2</v>
      </c>
      <c r="H2124" s="121" t="s">
        <v>3493</v>
      </c>
      <c r="I2124" s="93" t="s">
        <v>3549</v>
      </c>
      <c r="J2124" s="75">
        <v>650</v>
      </c>
      <c r="K2124" s="20"/>
      <c r="L2124" s="247"/>
    </row>
    <row r="2125" spans="2:12" ht="20.100000000000001" customHeight="1" thickTop="1" x14ac:dyDescent="0.2">
      <c r="B2125" s="124"/>
      <c r="C2125" s="377" t="s">
        <v>3440</v>
      </c>
      <c r="D2125" s="124">
        <v>6</v>
      </c>
      <c r="E2125" s="125" t="s">
        <v>135</v>
      </c>
      <c r="F2125" s="125" t="s">
        <v>3483</v>
      </c>
      <c r="G2125" s="124">
        <v>1</v>
      </c>
      <c r="H2125" s="125" t="s">
        <v>3479</v>
      </c>
      <c r="I2125" s="130" t="s">
        <v>3549</v>
      </c>
      <c r="J2125" s="258">
        <v>925</v>
      </c>
      <c r="K2125" s="129"/>
      <c r="L2125" s="124"/>
    </row>
  </sheetData>
  <autoFilter ref="B4:L2125" xr:uid="{00000000-0001-0000-0000-000000000000}">
    <filterColumn colId="2" showButton="0"/>
  </autoFilter>
  <mergeCells count="2">
    <mergeCell ref="D4:E4"/>
    <mergeCell ref="B2:L2"/>
  </mergeCells>
  <phoneticPr fontId="14" type="noConversion"/>
  <conditionalFormatting sqref="H5:L366 H367:J367 H369:L1094 H1095:H1102 H1104:L2125">
    <cfRule type="expression" dxfId="8" priority="1">
      <formula>$H5="[tidak ada kursi]"</formula>
    </cfRule>
    <cfRule type="expression" dxfId="7" priority="2">
      <formula>$H5="[belum ada data]"</formula>
    </cfRule>
  </conditionalFormatting>
  <conditionalFormatting sqref="I1095 K1095:L1095">
    <cfRule type="expression" dxfId="6" priority="11">
      <formula>#REF!="[tidak ada kursi]"</formula>
    </cfRule>
    <cfRule type="expression" dxfId="5" priority="12">
      <formula>#REF!="[belum ada data]"</formula>
    </cfRule>
  </conditionalFormatting>
  <conditionalFormatting sqref="K367:L367">
    <cfRule type="expression" dxfId="4" priority="19">
      <formula>#REF!="[tidak ada kursi]"</formula>
    </cfRule>
    <cfRule type="expression" dxfId="3" priority="20">
      <formula>#REF!="[belum ada data]"</formula>
    </cfRule>
  </conditionalFormatting>
  <conditionalFormatting sqref="K368:L368 J1095 I1096:L1103">
    <cfRule type="expression" dxfId="2" priority="9">
      <formula>$H367="[tidak ada kursi]"</formula>
    </cfRule>
    <cfRule type="expression" dxfId="1" priority="10">
      <formula>$H367="[belum ada data]"</formula>
    </cfRule>
  </conditionalFormatting>
  <dataValidations count="1">
    <dataValidation type="list" allowBlank="1" showInputMessage="1" showErrorMessage="1" sqref="I369:I2125 I5:I367" xr:uid="{D44F0D34-F826-48EA-873A-DFED0A39EC13}">
      <formula1>"LAKI-LAKI, PEREMPUAN"</formula1>
    </dataValidation>
  </dataValidations>
  <printOptions horizontalCentered="1"/>
  <pageMargins left="0.98425196850393704" right="0.98425196850393704" top="0.98425196850393704" bottom="1.4960629921259843" header="0.98425196850393704" footer="0.27559055118110237"/>
  <pageSetup paperSize="5" scale="55" orientation="portrait" horizontalDpi="4294967293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5892-5FA2-40DF-9348-1AA9503CA497}">
  <dimension ref="B2:K556"/>
  <sheetViews>
    <sheetView topLeftCell="A545" zoomScale="110" zoomScaleNormal="110" workbookViewId="0">
      <selection activeCell="J353" sqref="J353"/>
    </sheetView>
  </sheetViews>
  <sheetFormatPr defaultColWidth="9.140625" defaultRowHeight="20.100000000000001" customHeight="1" x14ac:dyDescent="0.25"/>
  <cols>
    <col min="1" max="1" width="9.140625" style="176"/>
    <col min="2" max="2" width="5.28515625" style="177" customWidth="1"/>
    <col min="3" max="3" width="22.85546875" style="176" bestFit="1" customWidth="1"/>
    <col min="4" max="4" width="4.140625" style="177" customWidth="1"/>
    <col min="5" max="5" width="32.42578125" style="176" bestFit="1" customWidth="1"/>
    <col min="6" max="6" width="7.7109375" style="176" customWidth="1"/>
    <col min="7" max="8" width="7.7109375" style="177" customWidth="1"/>
    <col min="9" max="16384" width="9.140625" style="176"/>
  </cols>
  <sheetData>
    <row r="2" spans="2:10" ht="20.100000000000001" customHeight="1" x14ac:dyDescent="0.25">
      <c r="B2" s="178" t="s">
        <v>137</v>
      </c>
    </row>
    <row r="4" spans="2:10" ht="50.1" customHeight="1" x14ac:dyDescent="0.25">
      <c r="B4" s="181" t="s">
        <v>0</v>
      </c>
      <c r="C4" s="181" t="s">
        <v>1</v>
      </c>
      <c r="D4" s="181"/>
      <c r="E4" s="181" t="s">
        <v>3793</v>
      </c>
      <c r="F4" s="181" t="s">
        <v>4108</v>
      </c>
      <c r="G4" s="181" t="s">
        <v>3549</v>
      </c>
      <c r="H4" s="181" t="s">
        <v>3551</v>
      </c>
    </row>
    <row r="5" spans="2:10" ht="20.100000000000001" customHeight="1" x14ac:dyDescent="0.25">
      <c r="B5" s="179">
        <v>1</v>
      </c>
      <c r="C5" s="180" t="s">
        <v>4</v>
      </c>
      <c r="D5" s="179"/>
      <c r="E5" s="180" t="s">
        <v>3794</v>
      </c>
      <c r="F5" s="179">
        <f>COUNTIFS('DPRD PKB'!$E$5:$E$2125,REKAP!E5,'DPRD PKB'!$G$5:$G$2125,"&gt;0")</f>
        <v>9</v>
      </c>
      <c r="G5" s="179">
        <f>COUNTIFS('DPRD PKB'!$E$5:$E$2125,REKAP!E5,'DPRD PKB'!$I$5:$I$2125,"LAKI-LAKI")</f>
        <v>9</v>
      </c>
      <c r="H5" s="179">
        <f>COUNTIFS('DPRD PKB'!$E$5:$E$2125,REKAP!E5,'DPRD PKB'!$I$5:$I$2125,"PEREMPUAN")</f>
        <v>0</v>
      </c>
      <c r="J5" s="176">
        <f>SUM(F6:F28)</f>
        <v>53</v>
      </c>
    </row>
    <row r="6" spans="2:10" ht="20.100000000000001" customHeight="1" x14ac:dyDescent="0.25">
      <c r="B6" s="382"/>
      <c r="C6" s="383" t="s">
        <v>4</v>
      </c>
      <c r="D6" s="382">
        <v>1</v>
      </c>
      <c r="E6" s="383" t="s">
        <v>147</v>
      </c>
      <c r="F6" s="382">
        <f>COUNTIFS('DPRD PKB'!$E$5:$E$2125,REKAP!E6,'DPRD PKB'!$G$5:$G$2125,"&gt;0")</f>
        <v>2</v>
      </c>
      <c r="G6" s="382">
        <f>COUNTIFS('DPRD PKB'!$E$5:$E$2125,REKAP!E6,'DPRD PKB'!$I$5:$I$2125,"LAKI-LAKI")</f>
        <v>1</v>
      </c>
      <c r="H6" s="382">
        <f>COUNTIFS('DPRD PKB'!$E$5:$E$2125,REKAP!E6,'DPRD PKB'!$I$5:$I$2125,"PEREMPUAN")</f>
        <v>1</v>
      </c>
    </row>
    <row r="7" spans="2:10" ht="20.100000000000001" customHeight="1" x14ac:dyDescent="0.25">
      <c r="B7" s="382"/>
      <c r="C7" s="383" t="s">
        <v>4</v>
      </c>
      <c r="D7" s="382">
        <v>2</v>
      </c>
      <c r="E7" s="383" t="s">
        <v>148</v>
      </c>
      <c r="F7" s="382">
        <f>COUNTIFS('DPRD PKB'!$E$5:$E$2125,REKAP!E7,'DPRD PKB'!$G$5:$G$2125,"&gt;0")</f>
        <v>1</v>
      </c>
      <c r="G7" s="382">
        <f>COUNTIFS('DPRD PKB'!$E$5:$E$2125,REKAP!E7,'DPRD PKB'!$I$5:$I$2125,"LAKI-LAKI")</f>
        <v>1</v>
      </c>
      <c r="H7" s="382">
        <f>COUNTIFS('DPRD PKB'!$E$5:$E$2125,REKAP!E7,'DPRD PKB'!$I$5:$I$2125,"PEREMPUAN")</f>
        <v>0</v>
      </c>
    </row>
    <row r="8" spans="2:10" ht="20.100000000000001" customHeight="1" x14ac:dyDescent="0.25">
      <c r="B8" s="382"/>
      <c r="C8" s="383" t="s">
        <v>4</v>
      </c>
      <c r="D8" s="382">
        <v>3</v>
      </c>
      <c r="E8" s="383" t="s">
        <v>149</v>
      </c>
      <c r="F8" s="382">
        <f>COUNTIFS('DPRD PKB'!$E$5:$E$2125,REKAP!E8,'DPRD PKB'!$G$5:$G$2125,"&gt;0")</f>
        <v>5</v>
      </c>
      <c r="G8" s="382">
        <f>COUNTIFS('DPRD PKB'!$E$5:$E$2125,REKAP!E8,'DPRD PKB'!$I$5:$I$2125,"LAKI-LAKI")</f>
        <v>5</v>
      </c>
      <c r="H8" s="382">
        <f>COUNTIFS('DPRD PKB'!$E$5:$E$2125,REKAP!E8,'DPRD PKB'!$I$5:$I$2125,"PEREMPUAN")</f>
        <v>0</v>
      </c>
    </row>
    <row r="9" spans="2:10" ht="20.100000000000001" customHeight="1" x14ac:dyDescent="0.25">
      <c r="B9" s="382"/>
      <c r="C9" s="383" t="s">
        <v>4</v>
      </c>
      <c r="D9" s="382">
        <v>4</v>
      </c>
      <c r="E9" s="383" t="s">
        <v>150</v>
      </c>
      <c r="F9" s="382">
        <f>COUNTIFS('DPRD PKB'!$E$5:$E$2125,REKAP!E9,'DPRD PKB'!$G$5:$G$2125,"&gt;0")</f>
        <v>2</v>
      </c>
      <c r="G9" s="382">
        <f>COUNTIFS('DPRD PKB'!$E$5:$E$2125,REKAP!E9,'DPRD PKB'!$I$5:$I$2125,"LAKI-LAKI")</f>
        <v>2</v>
      </c>
      <c r="H9" s="382">
        <f>COUNTIFS('DPRD PKB'!$E$5:$E$2125,REKAP!E9,'DPRD PKB'!$I$5:$I$2125,"PEREMPUAN")</f>
        <v>0</v>
      </c>
    </row>
    <row r="10" spans="2:10" ht="20.100000000000001" customHeight="1" x14ac:dyDescent="0.25">
      <c r="B10" s="382"/>
      <c r="C10" s="383" t="s">
        <v>4</v>
      </c>
      <c r="D10" s="382">
        <v>5</v>
      </c>
      <c r="E10" s="383" t="s">
        <v>151</v>
      </c>
      <c r="F10" s="382">
        <f>COUNTIFS('DPRD PKB'!$E$5:$E$2125,REKAP!E10,'DPRD PKB'!$G$5:$G$2125,"&gt;0")</f>
        <v>0</v>
      </c>
      <c r="G10" s="382">
        <f>COUNTIFS('DPRD PKB'!$E$5:$E$2125,REKAP!E10,'DPRD PKB'!$I$5:$I$2125,"LAKI-LAKI")</f>
        <v>0</v>
      </c>
      <c r="H10" s="382">
        <f>COUNTIFS('DPRD PKB'!$E$5:$E$2125,REKAP!E10,'DPRD PKB'!$I$5:$I$2125,"PEREMPUAN")</f>
        <v>0</v>
      </c>
    </row>
    <row r="11" spans="2:10" ht="20.100000000000001" customHeight="1" x14ac:dyDescent="0.25">
      <c r="B11" s="382"/>
      <c r="C11" s="383" t="s">
        <v>4</v>
      </c>
      <c r="D11" s="382">
        <v>6</v>
      </c>
      <c r="E11" s="383" t="s">
        <v>152</v>
      </c>
      <c r="F11" s="382">
        <f>COUNTIFS('DPRD PKB'!$E$5:$E$2125,REKAP!E11,'DPRD PKB'!$G$5:$G$2125,"&gt;0")</f>
        <v>6</v>
      </c>
      <c r="G11" s="382">
        <f>COUNTIFS('DPRD PKB'!$E$5:$E$2125,REKAP!E11,'DPRD PKB'!$I$5:$I$2125,"LAKI-LAKI")</f>
        <v>6</v>
      </c>
      <c r="H11" s="382">
        <f>COUNTIFS('DPRD PKB'!$E$5:$E$2125,REKAP!E11,'DPRD PKB'!$I$5:$I$2125,"PEREMPUAN")</f>
        <v>0</v>
      </c>
    </row>
    <row r="12" spans="2:10" ht="20.100000000000001" customHeight="1" x14ac:dyDescent="0.25">
      <c r="B12" s="382"/>
      <c r="C12" s="383" t="s">
        <v>4</v>
      </c>
      <c r="D12" s="382">
        <v>7</v>
      </c>
      <c r="E12" s="383" t="s">
        <v>153</v>
      </c>
      <c r="F12" s="382">
        <f>COUNTIFS('DPRD PKB'!$E$5:$E$2125,REKAP!E12,'DPRD PKB'!$G$5:$G$2125,"&gt;0")</f>
        <v>4</v>
      </c>
      <c r="G12" s="382">
        <f>COUNTIFS('DPRD PKB'!$E$5:$E$2125,REKAP!E12,'DPRD PKB'!$I$5:$I$2125,"LAKI-LAKI")</f>
        <v>4</v>
      </c>
      <c r="H12" s="382">
        <f>COUNTIFS('DPRD PKB'!$E$5:$E$2125,REKAP!E12,'DPRD PKB'!$I$5:$I$2125,"PEREMPUAN")</f>
        <v>0</v>
      </c>
    </row>
    <row r="13" spans="2:10" ht="20.100000000000001" customHeight="1" x14ac:dyDescent="0.25">
      <c r="B13" s="382"/>
      <c r="C13" s="383" t="s">
        <v>4</v>
      </c>
      <c r="D13" s="382">
        <v>8</v>
      </c>
      <c r="E13" s="383" t="s">
        <v>154</v>
      </c>
      <c r="F13" s="382">
        <f>COUNTIFS('DPRD PKB'!$E$5:$E$2125,REKAP!E13,'DPRD PKB'!$G$5:$G$2125,"&gt;0")</f>
        <v>3</v>
      </c>
      <c r="G13" s="382">
        <f>COUNTIFS('DPRD PKB'!$E$5:$E$2125,REKAP!E13,'DPRD PKB'!$I$5:$I$2125,"LAKI-LAKI")</f>
        <v>3</v>
      </c>
      <c r="H13" s="382">
        <f>COUNTIFS('DPRD PKB'!$E$5:$E$2125,REKAP!E13,'DPRD PKB'!$I$5:$I$2125,"PEREMPUAN")</f>
        <v>0</v>
      </c>
    </row>
    <row r="14" spans="2:10" ht="20.100000000000001" customHeight="1" x14ac:dyDescent="0.25">
      <c r="B14" s="382"/>
      <c r="C14" s="383" t="s">
        <v>4</v>
      </c>
      <c r="D14" s="382">
        <v>9</v>
      </c>
      <c r="E14" s="383" t="s">
        <v>155</v>
      </c>
      <c r="F14" s="382">
        <f>COUNTIFS('DPRD PKB'!$E$5:$E$2125,REKAP!E14,'DPRD PKB'!$G$5:$G$2125,"&gt;0")</f>
        <v>1</v>
      </c>
      <c r="G14" s="382">
        <f>COUNTIFS('DPRD PKB'!$E$5:$E$2125,REKAP!E14,'DPRD PKB'!$I$5:$I$2125,"LAKI-LAKI")</f>
        <v>1</v>
      </c>
      <c r="H14" s="382">
        <f>COUNTIFS('DPRD PKB'!$E$5:$E$2125,REKAP!E14,'DPRD PKB'!$I$5:$I$2125,"PEREMPUAN")</f>
        <v>0</v>
      </c>
    </row>
    <row r="15" spans="2:10" ht="20.100000000000001" customHeight="1" x14ac:dyDescent="0.25">
      <c r="B15" s="382"/>
      <c r="C15" s="383" t="s">
        <v>4</v>
      </c>
      <c r="D15" s="382">
        <v>10</v>
      </c>
      <c r="E15" s="383" t="s">
        <v>156</v>
      </c>
      <c r="F15" s="382">
        <f>COUNTIFS('DPRD PKB'!$E$5:$E$2125,REKAP!E15,'DPRD PKB'!$G$5:$G$2125,"&gt;0")</f>
        <v>3</v>
      </c>
      <c r="G15" s="382">
        <f>COUNTIFS('DPRD PKB'!$E$5:$E$2125,REKAP!E15,'DPRD PKB'!$I$5:$I$2125,"LAKI-LAKI")</f>
        <v>3</v>
      </c>
      <c r="H15" s="382">
        <f>COUNTIFS('DPRD PKB'!$E$5:$E$2125,REKAP!E15,'DPRD PKB'!$I$5:$I$2125,"PEREMPUAN")</f>
        <v>0</v>
      </c>
    </row>
    <row r="16" spans="2:10" ht="20.100000000000001" customHeight="1" x14ac:dyDescent="0.25">
      <c r="B16" s="382"/>
      <c r="C16" s="383" t="s">
        <v>4</v>
      </c>
      <c r="D16" s="382">
        <v>11</v>
      </c>
      <c r="E16" s="383" t="s">
        <v>157</v>
      </c>
      <c r="F16" s="382">
        <f>COUNTIFS('DPRD PKB'!$E$5:$E$2125,REKAP!E16,'DPRD PKB'!$G$5:$G$2125,"&gt;0")</f>
        <v>7</v>
      </c>
      <c r="G16" s="382">
        <f>COUNTIFS('DPRD PKB'!$E$5:$E$2125,REKAP!E16,'DPRD PKB'!$I$5:$I$2125,"LAKI-LAKI")</f>
        <v>7</v>
      </c>
      <c r="H16" s="382">
        <f>COUNTIFS('DPRD PKB'!$E$5:$E$2125,REKAP!E16,'DPRD PKB'!$I$5:$I$2125,"PEREMPUAN")</f>
        <v>0</v>
      </c>
    </row>
    <row r="17" spans="2:10" ht="20.100000000000001" customHeight="1" x14ac:dyDescent="0.25">
      <c r="B17" s="382"/>
      <c r="C17" s="383" t="s">
        <v>4</v>
      </c>
      <c r="D17" s="382">
        <v>12</v>
      </c>
      <c r="E17" s="383" t="s">
        <v>158</v>
      </c>
      <c r="F17" s="382">
        <f>COUNTIFS('DPRD PKB'!$E$5:$E$2125,REKAP!E17,'DPRD PKB'!$G$5:$G$2125,"&gt;0")</f>
        <v>3</v>
      </c>
      <c r="G17" s="382">
        <f>COUNTIFS('DPRD PKB'!$E$5:$E$2125,REKAP!E17,'DPRD PKB'!$I$5:$I$2125,"LAKI-LAKI")</f>
        <v>3</v>
      </c>
      <c r="H17" s="382">
        <f>COUNTIFS('DPRD PKB'!$E$5:$E$2125,REKAP!E17,'DPRD PKB'!$I$5:$I$2125,"PEREMPUAN")</f>
        <v>0</v>
      </c>
    </row>
    <row r="18" spans="2:10" ht="20.100000000000001" customHeight="1" x14ac:dyDescent="0.25">
      <c r="B18" s="382"/>
      <c r="C18" s="383" t="s">
        <v>4</v>
      </c>
      <c r="D18" s="382">
        <v>13</v>
      </c>
      <c r="E18" s="383" t="s">
        <v>159</v>
      </c>
      <c r="F18" s="382">
        <f>COUNTIFS('DPRD PKB'!$E$5:$E$2125,REKAP!E18,'DPRD PKB'!$G$5:$G$2125,"&gt;0")</f>
        <v>4</v>
      </c>
      <c r="G18" s="382">
        <f>COUNTIFS('DPRD PKB'!$E$5:$E$2125,REKAP!E18,'DPRD PKB'!$I$5:$I$2125,"LAKI-LAKI")</f>
        <v>4</v>
      </c>
      <c r="H18" s="382">
        <f>COUNTIFS('DPRD PKB'!$E$5:$E$2125,REKAP!E18,'DPRD PKB'!$I$5:$I$2125,"PEREMPUAN")</f>
        <v>0</v>
      </c>
    </row>
    <row r="19" spans="2:10" ht="20.100000000000001" customHeight="1" x14ac:dyDescent="0.25">
      <c r="B19" s="382"/>
      <c r="C19" s="383" t="s">
        <v>4</v>
      </c>
      <c r="D19" s="382">
        <v>14</v>
      </c>
      <c r="E19" s="383" t="s">
        <v>160</v>
      </c>
      <c r="F19" s="382">
        <f>COUNTIFS('DPRD PKB'!$E$5:$E$2125,REKAP!E19,'DPRD PKB'!$G$5:$G$2125,"&gt;0")</f>
        <v>2</v>
      </c>
      <c r="G19" s="382">
        <f>COUNTIFS('DPRD PKB'!$E$5:$E$2125,REKAP!E19,'DPRD PKB'!$I$5:$I$2125,"LAKI-LAKI")</f>
        <v>1</v>
      </c>
      <c r="H19" s="382">
        <f>COUNTIFS('DPRD PKB'!$E$5:$E$2125,REKAP!E19,'DPRD PKB'!$I$5:$I$2125,"PEREMPUAN")</f>
        <v>1</v>
      </c>
    </row>
    <row r="20" spans="2:10" ht="20.100000000000001" customHeight="1" x14ac:dyDescent="0.25">
      <c r="B20" s="382"/>
      <c r="C20" s="383" t="s">
        <v>4</v>
      </c>
      <c r="D20" s="382">
        <v>15</v>
      </c>
      <c r="E20" s="383" t="s">
        <v>161</v>
      </c>
      <c r="F20" s="382">
        <f>COUNTIFS('DPRD PKB'!$E$5:$E$2125,REKAP!E20,'DPRD PKB'!$G$5:$G$2125,"&gt;0")</f>
        <v>1</v>
      </c>
      <c r="G20" s="382">
        <f>COUNTIFS('DPRD PKB'!$E$5:$E$2125,REKAP!E20,'DPRD PKB'!$I$5:$I$2125,"LAKI-LAKI")</f>
        <v>1</v>
      </c>
      <c r="H20" s="382">
        <f>COUNTIFS('DPRD PKB'!$E$5:$E$2125,REKAP!E20,'DPRD PKB'!$I$5:$I$2125,"PEREMPUAN")</f>
        <v>0</v>
      </c>
    </row>
    <row r="21" spans="2:10" ht="20.100000000000001" customHeight="1" x14ac:dyDescent="0.25">
      <c r="B21" s="382"/>
      <c r="C21" s="383" t="s">
        <v>4</v>
      </c>
      <c r="D21" s="382">
        <v>16</v>
      </c>
      <c r="E21" s="383" t="s">
        <v>162</v>
      </c>
      <c r="F21" s="382">
        <f>COUNTIFS('DPRD PKB'!$E$5:$E$2125,REKAP!E21,'DPRD PKB'!$G$5:$G$2125,"&gt;0")</f>
        <v>0</v>
      </c>
      <c r="G21" s="382">
        <f>COUNTIFS('DPRD PKB'!$E$5:$E$2125,REKAP!E21,'DPRD PKB'!$I$5:$I$2125,"LAKI-LAKI")</f>
        <v>0</v>
      </c>
      <c r="H21" s="382">
        <f>COUNTIFS('DPRD PKB'!$E$5:$E$2125,REKAP!E21,'DPRD PKB'!$I$5:$I$2125,"PEREMPUAN")</f>
        <v>0</v>
      </c>
    </row>
    <row r="22" spans="2:10" ht="20.100000000000001" customHeight="1" x14ac:dyDescent="0.25">
      <c r="B22" s="382"/>
      <c r="C22" s="383" t="s">
        <v>4</v>
      </c>
      <c r="D22" s="382">
        <v>17</v>
      </c>
      <c r="E22" s="383" t="s">
        <v>163</v>
      </c>
      <c r="F22" s="382">
        <f>COUNTIFS('DPRD PKB'!$E$5:$E$2125,REKAP!E22,'DPRD PKB'!$G$5:$G$2125,"&gt;0")</f>
        <v>3</v>
      </c>
      <c r="G22" s="382">
        <f>COUNTIFS('DPRD PKB'!$E$5:$E$2125,REKAP!E22,'DPRD PKB'!$I$5:$I$2125,"LAKI-LAKI")</f>
        <v>3</v>
      </c>
      <c r="H22" s="382">
        <f>COUNTIFS('DPRD PKB'!$E$5:$E$2125,REKAP!E22,'DPRD PKB'!$I$5:$I$2125,"PEREMPUAN")</f>
        <v>0</v>
      </c>
    </row>
    <row r="23" spans="2:10" ht="20.100000000000001" customHeight="1" x14ac:dyDescent="0.25">
      <c r="B23" s="382"/>
      <c r="C23" s="383" t="s">
        <v>4</v>
      </c>
      <c r="D23" s="382">
        <v>18</v>
      </c>
      <c r="E23" s="383" t="s">
        <v>164</v>
      </c>
      <c r="F23" s="382">
        <f>COUNTIFS('DPRD PKB'!$E$5:$E$2125,REKAP!E23,'DPRD PKB'!$G$5:$G$2125,"&gt;0")</f>
        <v>2</v>
      </c>
      <c r="G23" s="382">
        <f>COUNTIFS('DPRD PKB'!$E$5:$E$2125,REKAP!E23,'DPRD PKB'!$I$5:$I$2125,"LAKI-LAKI")</f>
        <v>2</v>
      </c>
      <c r="H23" s="382">
        <f>COUNTIFS('DPRD PKB'!$E$5:$E$2125,REKAP!E23,'DPRD PKB'!$I$5:$I$2125,"PEREMPUAN")</f>
        <v>0</v>
      </c>
    </row>
    <row r="24" spans="2:10" ht="20.100000000000001" customHeight="1" x14ac:dyDescent="0.25">
      <c r="B24" s="382"/>
      <c r="C24" s="383" t="s">
        <v>4</v>
      </c>
      <c r="D24" s="382">
        <v>19</v>
      </c>
      <c r="E24" s="383" t="s">
        <v>15</v>
      </c>
      <c r="F24" s="382">
        <f>COUNTIFS('DPRD PKB'!$E$5:$E$2125,REKAP!E24,'DPRD PKB'!$G$5:$G$2125,"&gt;0")</f>
        <v>1</v>
      </c>
      <c r="G24" s="382">
        <f>COUNTIFS('DPRD PKB'!$E$5:$E$2125,REKAP!E24,'DPRD PKB'!$I$5:$I$2125,"LAKI-LAKI")</f>
        <v>1</v>
      </c>
      <c r="H24" s="382">
        <f>COUNTIFS('DPRD PKB'!$E$5:$E$2125,REKAP!E24,'DPRD PKB'!$I$5:$I$2125,"PEREMPUAN")</f>
        <v>0</v>
      </c>
    </row>
    <row r="25" spans="2:10" ht="20.100000000000001" customHeight="1" x14ac:dyDescent="0.25">
      <c r="B25" s="382"/>
      <c r="C25" s="383" t="s">
        <v>4</v>
      </c>
      <c r="D25" s="382">
        <v>20</v>
      </c>
      <c r="E25" s="383" t="s">
        <v>17</v>
      </c>
      <c r="F25" s="382">
        <f>COUNTIFS('DPRD PKB'!$E$5:$E$2125,REKAP!E25,'DPRD PKB'!$G$5:$G$2125,"&gt;0")</f>
        <v>0</v>
      </c>
      <c r="G25" s="382">
        <f>COUNTIFS('DPRD PKB'!$E$5:$E$2125,REKAP!E25,'DPRD PKB'!$I$5:$I$2125,"LAKI-LAKI")</f>
        <v>0</v>
      </c>
      <c r="H25" s="382">
        <f>COUNTIFS('DPRD PKB'!$E$5:$E$2125,REKAP!E25,'DPRD PKB'!$I$5:$I$2125,"PEREMPUAN")</f>
        <v>0</v>
      </c>
    </row>
    <row r="26" spans="2:10" ht="20.100000000000001" customHeight="1" x14ac:dyDescent="0.25">
      <c r="B26" s="382"/>
      <c r="C26" s="383" t="s">
        <v>4</v>
      </c>
      <c r="D26" s="382">
        <v>21</v>
      </c>
      <c r="E26" s="383" t="s">
        <v>19</v>
      </c>
      <c r="F26" s="382">
        <f>COUNTIFS('DPRD PKB'!$E$5:$E$2125,REKAP!E26,'DPRD PKB'!$G$5:$G$2125,"&gt;0")</f>
        <v>2</v>
      </c>
      <c r="G26" s="382">
        <f>COUNTIFS('DPRD PKB'!$E$5:$E$2125,REKAP!E26,'DPRD PKB'!$I$5:$I$2125,"LAKI-LAKI")</f>
        <v>0</v>
      </c>
      <c r="H26" s="382">
        <f>COUNTIFS('DPRD PKB'!$E$5:$E$2125,REKAP!E26,'DPRD PKB'!$I$5:$I$2125,"PEREMPUAN")</f>
        <v>2</v>
      </c>
    </row>
    <row r="27" spans="2:10" ht="20.100000000000001" customHeight="1" x14ac:dyDescent="0.25">
      <c r="B27" s="382"/>
      <c r="C27" s="383" t="s">
        <v>4</v>
      </c>
      <c r="D27" s="382">
        <v>22</v>
      </c>
      <c r="E27" s="383" t="s">
        <v>21</v>
      </c>
      <c r="F27" s="382">
        <f>COUNTIFS('DPRD PKB'!$E$5:$E$2125,REKAP!E27,'DPRD PKB'!$G$5:$G$2125,"&gt;0")</f>
        <v>0</v>
      </c>
      <c r="G27" s="382">
        <f>COUNTIFS('DPRD PKB'!$E$5:$E$2125,REKAP!E27,'DPRD PKB'!$I$5:$I$2125,"LAKI-LAKI")</f>
        <v>0</v>
      </c>
      <c r="H27" s="382">
        <f>COUNTIFS('DPRD PKB'!$E$5:$E$2125,REKAP!E27,'DPRD PKB'!$I$5:$I$2125,"PEREMPUAN")</f>
        <v>0</v>
      </c>
    </row>
    <row r="28" spans="2:10" ht="20.100000000000001" customHeight="1" x14ac:dyDescent="0.25">
      <c r="B28" s="382"/>
      <c r="C28" s="383" t="s">
        <v>4</v>
      </c>
      <c r="D28" s="382">
        <v>23</v>
      </c>
      <c r="E28" s="383" t="s">
        <v>23</v>
      </c>
      <c r="F28" s="382">
        <f>COUNTIFS('DPRD PKB'!$E$5:$E$2125,REKAP!E28,'DPRD PKB'!$G$5:$G$2125,"&gt;0")</f>
        <v>1</v>
      </c>
      <c r="G28" s="382">
        <f>COUNTIFS('DPRD PKB'!$E$5:$E$2125,REKAP!E28,'DPRD PKB'!$I$5:$I$2125,"LAKI-LAKI")</f>
        <v>1</v>
      </c>
      <c r="H28" s="382">
        <f>COUNTIFS('DPRD PKB'!$E$5:$E$2125,REKAP!E28,'DPRD PKB'!$I$5:$I$2125,"PEREMPUAN")</f>
        <v>0</v>
      </c>
    </row>
    <row r="29" spans="2:10" ht="20.100000000000001" customHeight="1" x14ac:dyDescent="0.25">
      <c r="B29" s="179">
        <v>2</v>
      </c>
      <c r="C29" s="180" t="s">
        <v>24</v>
      </c>
      <c r="D29" s="179"/>
      <c r="E29" s="180" t="s">
        <v>3805</v>
      </c>
      <c r="F29" s="179">
        <f>COUNTIFS('DPRD PKB'!$E$5:$E$2125,REKAP!E29,'DPRD PKB'!$G$5:$G$2125,"&gt;0")</f>
        <v>4</v>
      </c>
      <c r="G29" s="179">
        <f>COUNTIFS('DPRD PKB'!$E$5:$E$2125,REKAP!E29,'DPRD PKB'!$I$5:$I$2125,"LAKI-LAKI")</f>
        <v>3</v>
      </c>
      <c r="H29" s="179">
        <f>COUNTIFS('DPRD PKB'!$E$5:$E$2125,REKAP!E29,'DPRD PKB'!$I$5:$I$2125,"PEREMPUAN")</f>
        <v>1</v>
      </c>
      <c r="J29" s="176">
        <f>SUM(F30:F62)</f>
        <v>60</v>
      </c>
    </row>
    <row r="30" spans="2:10" ht="20.100000000000001" customHeight="1" x14ac:dyDescent="0.25">
      <c r="B30" s="382"/>
      <c r="C30" s="383" t="s">
        <v>24</v>
      </c>
      <c r="D30" s="382">
        <v>1</v>
      </c>
      <c r="E30" s="383" t="s">
        <v>165</v>
      </c>
      <c r="F30" s="382">
        <f>COUNTIFS('DPRD PKB'!$E$5:$E$2125,REKAP!E30,'DPRD PKB'!$G$5:$G$2125,"&gt;0")</f>
        <v>1</v>
      </c>
      <c r="G30" s="382">
        <f>COUNTIFS('DPRD PKB'!$E$5:$E$2125,REKAP!E30,'DPRD PKB'!$I$5:$I$2125,"LAKI-LAKI")</f>
        <v>1</v>
      </c>
      <c r="H30" s="382">
        <f>COUNTIFS('DPRD PKB'!$E$5:$E$2125,REKAP!E30,'DPRD PKB'!$I$5:$I$2125,"PEREMPUAN")</f>
        <v>0</v>
      </c>
    </row>
    <row r="31" spans="2:10" ht="20.100000000000001" customHeight="1" x14ac:dyDescent="0.25">
      <c r="B31" s="382"/>
      <c r="C31" s="383" t="s">
        <v>24</v>
      </c>
      <c r="D31" s="382">
        <v>2</v>
      </c>
      <c r="E31" s="383" t="s">
        <v>166</v>
      </c>
      <c r="F31" s="382">
        <f>COUNTIFS('DPRD PKB'!$E$5:$E$2125,REKAP!E31,'DPRD PKB'!$G$5:$G$2125,"&gt;0")</f>
        <v>3</v>
      </c>
      <c r="G31" s="382">
        <f>COUNTIFS('DPRD PKB'!$E$5:$E$2125,REKAP!E31,'DPRD PKB'!$I$5:$I$2125,"LAKI-LAKI")</f>
        <v>3</v>
      </c>
      <c r="H31" s="382">
        <f>COUNTIFS('DPRD PKB'!$E$5:$E$2125,REKAP!E31,'DPRD PKB'!$I$5:$I$2125,"PEREMPUAN")</f>
        <v>0</v>
      </c>
    </row>
    <row r="32" spans="2:10" ht="20.100000000000001" customHeight="1" x14ac:dyDescent="0.25">
      <c r="B32" s="382"/>
      <c r="C32" s="383" t="s">
        <v>24</v>
      </c>
      <c r="D32" s="382">
        <v>3</v>
      </c>
      <c r="E32" s="383" t="s">
        <v>167</v>
      </c>
      <c r="F32" s="382">
        <f>COUNTIFS('DPRD PKB'!$E$5:$E$2125,REKAP!E32,'DPRD PKB'!$G$5:$G$2125,"&gt;0")</f>
        <v>1</v>
      </c>
      <c r="G32" s="382">
        <f>COUNTIFS('DPRD PKB'!$E$5:$E$2125,REKAP!E32,'DPRD PKB'!$I$5:$I$2125,"LAKI-LAKI")</f>
        <v>1</v>
      </c>
      <c r="H32" s="382">
        <f>COUNTIFS('DPRD PKB'!$E$5:$E$2125,REKAP!E32,'DPRD PKB'!$I$5:$I$2125,"PEREMPUAN")</f>
        <v>0</v>
      </c>
    </row>
    <row r="33" spans="2:8" ht="20.100000000000001" customHeight="1" x14ac:dyDescent="0.25">
      <c r="B33" s="382"/>
      <c r="C33" s="383" t="s">
        <v>24</v>
      </c>
      <c r="D33" s="382">
        <v>4</v>
      </c>
      <c r="E33" s="383" t="s">
        <v>168</v>
      </c>
      <c r="F33" s="382">
        <f>COUNTIFS('DPRD PKB'!$E$5:$E$2125,REKAP!E33,'DPRD PKB'!$G$5:$G$2125,"&gt;0")</f>
        <v>0</v>
      </c>
      <c r="G33" s="382">
        <f>COUNTIFS('DPRD PKB'!$E$5:$E$2125,REKAP!E33,'DPRD PKB'!$I$5:$I$2125,"LAKI-LAKI")</f>
        <v>0</v>
      </c>
      <c r="H33" s="382">
        <f>COUNTIFS('DPRD PKB'!$E$5:$E$2125,REKAP!E33,'DPRD PKB'!$I$5:$I$2125,"PEREMPUAN")</f>
        <v>0</v>
      </c>
    </row>
    <row r="34" spans="2:8" ht="20.100000000000001" customHeight="1" x14ac:dyDescent="0.25">
      <c r="B34" s="382"/>
      <c r="C34" s="383" t="s">
        <v>24</v>
      </c>
      <c r="D34" s="382">
        <v>5</v>
      </c>
      <c r="E34" s="383" t="s">
        <v>169</v>
      </c>
      <c r="F34" s="382">
        <f>COUNTIFS('DPRD PKB'!$E$5:$E$2125,REKAP!E34,'DPRD PKB'!$G$5:$G$2125,"&gt;0")</f>
        <v>1</v>
      </c>
      <c r="G34" s="382">
        <f>COUNTIFS('DPRD PKB'!$E$5:$E$2125,REKAP!E34,'DPRD PKB'!$I$5:$I$2125,"LAKI-LAKI")</f>
        <v>1</v>
      </c>
      <c r="H34" s="382">
        <f>COUNTIFS('DPRD PKB'!$E$5:$E$2125,REKAP!E34,'DPRD PKB'!$I$5:$I$2125,"PEREMPUAN")</f>
        <v>0</v>
      </c>
    </row>
    <row r="35" spans="2:8" ht="20.100000000000001" customHeight="1" x14ac:dyDescent="0.25">
      <c r="B35" s="382"/>
      <c r="C35" s="383" t="s">
        <v>24</v>
      </c>
      <c r="D35" s="382">
        <v>6</v>
      </c>
      <c r="E35" s="383" t="s">
        <v>170</v>
      </c>
      <c r="F35" s="382">
        <f>COUNTIFS('DPRD PKB'!$E$5:$E$2125,REKAP!E35,'DPRD PKB'!$G$5:$G$2125,"&gt;0")</f>
        <v>2</v>
      </c>
      <c r="G35" s="382">
        <f>COUNTIFS('DPRD PKB'!$E$5:$E$2125,REKAP!E35,'DPRD PKB'!$I$5:$I$2125,"LAKI-LAKI")</f>
        <v>2</v>
      </c>
      <c r="H35" s="382">
        <f>COUNTIFS('DPRD PKB'!$E$5:$E$2125,REKAP!E35,'DPRD PKB'!$I$5:$I$2125,"PEREMPUAN")</f>
        <v>0</v>
      </c>
    </row>
    <row r="36" spans="2:8" ht="20.100000000000001" customHeight="1" x14ac:dyDescent="0.25">
      <c r="B36" s="382"/>
      <c r="C36" s="383" t="s">
        <v>24</v>
      </c>
      <c r="D36" s="382">
        <v>7</v>
      </c>
      <c r="E36" s="383" t="s">
        <v>171</v>
      </c>
      <c r="F36" s="382">
        <f>COUNTIFS('DPRD PKB'!$E$5:$E$2125,REKAP!E36,'DPRD PKB'!$G$5:$G$2125,"&gt;0")</f>
        <v>3</v>
      </c>
      <c r="G36" s="382">
        <f>COUNTIFS('DPRD PKB'!$E$5:$E$2125,REKAP!E36,'DPRD PKB'!$I$5:$I$2125,"LAKI-LAKI")</f>
        <v>2</v>
      </c>
      <c r="H36" s="382">
        <f>COUNTIFS('DPRD PKB'!$E$5:$E$2125,REKAP!E36,'DPRD PKB'!$I$5:$I$2125,"PEREMPUAN")</f>
        <v>1</v>
      </c>
    </row>
    <row r="37" spans="2:8" ht="20.100000000000001" customHeight="1" x14ac:dyDescent="0.25">
      <c r="B37" s="382"/>
      <c r="C37" s="383" t="s">
        <v>24</v>
      </c>
      <c r="D37" s="382">
        <v>8</v>
      </c>
      <c r="E37" s="383" t="s">
        <v>172</v>
      </c>
      <c r="F37" s="382">
        <f>COUNTIFS('DPRD PKB'!$E$5:$E$2125,REKAP!E37,'DPRD PKB'!$G$5:$G$2125,"&gt;0")</f>
        <v>0</v>
      </c>
      <c r="G37" s="382">
        <f>COUNTIFS('DPRD PKB'!$E$5:$E$2125,REKAP!E37,'DPRD PKB'!$I$5:$I$2125,"LAKI-LAKI")</f>
        <v>0</v>
      </c>
      <c r="H37" s="382">
        <f>COUNTIFS('DPRD PKB'!$E$5:$E$2125,REKAP!E37,'DPRD PKB'!$I$5:$I$2125,"PEREMPUAN")</f>
        <v>0</v>
      </c>
    </row>
    <row r="38" spans="2:8" ht="20.100000000000001" customHeight="1" x14ac:dyDescent="0.25">
      <c r="B38" s="382"/>
      <c r="C38" s="383" t="s">
        <v>24</v>
      </c>
      <c r="D38" s="382">
        <v>9</v>
      </c>
      <c r="E38" s="383" t="s">
        <v>173</v>
      </c>
      <c r="F38" s="382">
        <f>COUNTIFS('DPRD PKB'!$E$5:$E$2125,REKAP!E38,'DPRD PKB'!$G$5:$G$2125,"&gt;0")</f>
        <v>0</v>
      </c>
      <c r="G38" s="382">
        <f>COUNTIFS('DPRD PKB'!$E$5:$E$2125,REKAP!E38,'DPRD PKB'!$I$5:$I$2125,"LAKI-LAKI")</f>
        <v>0</v>
      </c>
      <c r="H38" s="382">
        <f>COUNTIFS('DPRD PKB'!$E$5:$E$2125,REKAP!E38,'DPRD PKB'!$I$5:$I$2125,"PEREMPUAN")</f>
        <v>0</v>
      </c>
    </row>
    <row r="39" spans="2:8" ht="20.100000000000001" customHeight="1" x14ac:dyDescent="0.25">
      <c r="B39" s="382"/>
      <c r="C39" s="383" t="s">
        <v>24</v>
      </c>
      <c r="D39" s="382">
        <v>10</v>
      </c>
      <c r="E39" s="383" t="s">
        <v>174</v>
      </c>
      <c r="F39" s="382">
        <f>COUNTIFS('DPRD PKB'!$E$5:$E$2125,REKAP!E39,'DPRD PKB'!$G$5:$G$2125,"&gt;0")</f>
        <v>3</v>
      </c>
      <c r="G39" s="382">
        <f>COUNTIFS('DPRD PKB'!$E$5:$E$2125,REKAP!E39,'DPRD PKB'!$I$5:$I$2125,"LAKI-LAKI")</f>
        <v>3</v>
      </c>
      <c r="H39" s="382">
        <f>COUNTIFS('DPRD PKB'!$E$5:$E$2125,REKAP!E39,'DPRD PKB'!$I$5:$I$2125,"PEREMPUAN")</f>
        <v>0</v>
      </c>
    </row>
    <row r="40" spans="2:8" ht="20.100000000000001" customHeight="1" x14ac:dyDescent="0.25">
      <c r="B40" s="382"/>
      <c r="C40" s="383" t="s">
        <v>24</v>
      </c>
      <c r="D40" s="382">
        <v>11</v>
      </c>
      <c r="E40" s="383" t="s">
        <v>175</v>
      </c>
      <c r="F40" s="382">
        <f>COUNTIFS('DPRD PKB'!$E$5:$E$2125,REKAP!E40,'DPRD PKB'!$G$5:$G$2125,"&gt;0")</f>
        <v>0</v>
      </c>
      <c r="G40" s="382">
        <f>COUNTIFS('DPRD PKB'!$E$5:$E$2125,REKAP!E40,'DPRD PKB'!$I$5:$I$2125,"LAKI-LAKI")</f>
        <v>0</v>
      </c>
      <c r="H40" s="382">
        <f>COUNTIFS('DPRD PKB'!$E$5:$E$2125,REKAP!E40,'DPRD PKB'!$I$5:$I$2125,"PEREMPUAN")</f>
        <v>0</v>
      </c>
    </row>
    <row r="41" spans="2:8" ht="20.100000000000001" customHeight="1" x14ac:dyDescent="0.25">
      <c r="B41" s="382"/>
      <c r="C41" s="383" t="s">
        <v>24</v>
      </c>
      <c r="D41" s="382">
        <v>12</v>
      </c>
      <c r="E41" s="383" t="s">
        <v>387</v>
      </c>
      <c r="F41" s="382">
        <f>COUNTIFS('DPRD PKB'!$E$5:$E$2125,REKAP!E41,'DPRD PKB'!$G$5:$G$2125,"&gt;0")</f>
        <v>3</v>
      </c>
      <c r="G41" s="382">
        <f>COUNTIFS('DPRD PKB'!$E$5:$E$2125,REKAP!E41,'DPRD PKB'!$I$5:$I$2125,"LAKI-LAKI")</f>
        <v>2</v>
      </c>
      <c r="H41" s="382">
        <f>COUNTIFS('DPRD PKB'!$E$5:$E$2125,REKAP!E41,'DPRD PKB'!$I$5:$I$2125,"PEREMPUAN")</f>
        <v>1</v>
      </c>
    </row>
    <row r="42" spans="2:8" ht="20.100000000000001" customHeight="1" x14ac:dyDescent="0.25">
      <c r="B42" s="382"/>
      <c r="C42" s="383" t="s">
        <v>24</v>
      </c>
      <c r="D42" s="382">
        <v>13</v>
      </c>
      <c r="E42" s="383" t="s">
        <v>176</v>
      </c>
      <c r="F42" s="382">
        <f>COUNTIFS('DPRD PKB'!$E$5:$E$2125,REKAP!E42,'DPRD PKB'!$G$5:$G$2125,"&gt;0")</f>
        <v>5</v>
      </c>
      <c r="G42" s="382">
        <f>COUNTIFS('DPRD PKB'!$E$5:$E$2125,REKAP!E42,'DPRD PKB'!$I$5:$I$2125,"LAKI-LAKI")</f>
        <v>4</v>
      </c>
      <c r="H42" s="382">
        <f>COUNTIFS('DPRD PKB'!$E$5:$E$2125,REKAP!E42,'DPRD PKB'!$I$5:$I$2125,"PEREMPUAN")</f>
        <v>1</v>
      </c>
    </row>
    <row r="43" spans="2:8" ht="20.100000000000001" customHeight="1" x14ac:dyDescent="0.25">
      <c r="B43" s="382"/>
      <c r="C43" s="383" t="s">
        <v>24</v>
      </c>
      <c r="D43" s="382">
        <v>14</v>
      </c>
      <c r="E43" s="383" t="s">
        <v>177</v>
      </c>
      <c r="F43" s="382">
        <f>COUNTIFS('DPRD PKB'!$E$5:$E$2125,REKAP!E43,'DPRD PKB'!$G$5:$G$2125,"&gt;0")</f>
        <v>2</v>
      </c>
      <c r="G43" s="382">
        <f>COUNTIFS('DPRD PKB'!$E$5:$E$2125,REKAP!E43,'DPRD PKB'!$I$5:$I$2125,"LAKI-LAKI")</f>
        <v>2</v>
      </c>
      <c r="H43" s="382">
        <f>COUNTIFS('DPRD PKB'!$E$5:$E$2125,REKAP!E43,'DPRD PKB'!$I$5:$I$2125,"PEREMPUAN")</f>
        <v>0</v>
      </c>
    </row>
    <row r="44" spans="2:8" ht="20.100000000000001" customHeight="1" x14ac:dyDescent="0.25">
      <c r="B44" s="382"/>
      <c r="C44" s="383" t="s">
        <v>24</v>
      </c>
      <c r="D44" s="382">
        <v>15</v>
      </c>
      <c r="E44" s="383" t="s">
        <v>178</v>
      </c>
      <c r="F44" s="382">
        <f>COUNTIFS('DPRD PKB'!$E$5:$E$2125,REKAP!E44,'DPRD PKB'!$G$5:$G$2125,"&gt;0")</f>
        <v>2</v>
      </c>
      <c r="G44" s="382">
        <f>COUNTIFS('DPRD PKB'!$E$5:$E$2125,REKAP!E44,'DPRD PKB'!$I$5:$I$2125,"LAKI-LAKI")</f>
        <v>2</v>
      </c>
      <c r="H44" s="382">
        <f>COUNTIFS('DPRD PKB'!$E$5:$E$2125,REKAP!E44,'DPRD PKB'!$I$5:$I$2125,"PEREMPUAN")</f>
        <v>0</v>
      </c>
    </row>
    <row r="45" spans="2:8" ht="20.100000000000001" customHeight="1" x14ac:dyDescent="0.25">
      <c r="B45" s="382"/>
      <c r="C45" s="383" t="s">
        <v>24</v>
      </c>
      <c r="D45" s="382">
        <v>16</v>
      </c>
      <c r="E45" s="383" t="s">
        <v>179</v>
      </c>
      <c r="F45" s="382">
        <f>COUNTIFS('DPRD PKB'!$E$5:$E$2125,REKAP!E45,'DPRD PKB'!$G$5:$G$2125,"&gt;0")</f>
        <v>1</v>
      </c>
      <c r="G45" s="382">
        <f>COUNTIFS('DPRD PKB'!$E$5:$E$2125,REKAP!E45,'DPRD PKB'!$I$5:$I$2125,"LAKI-LAKI")</f>
        <v>1</v>
      </c>
      <c r="H45" s="382">
        <f>COUNTIFS('DPRD PKB'!$E$5:$E$2125,REKAP!E45,'DPRD PKB'!$I$5:$I$2125,"PEREMPUAN")</f>
        <v>0</v>
      </c>
    </row>
    <row r="46" spans="2:8" ht="20.100000000000001" customHeight="1" x14ac:dyDescent="0.25">
      <c r="B46" s="382"/>
      <c r="C46" s="383" t="s">
        <v>24</v>
      </c>
      <c r="D46" s="382">
        <v>17</v>
      </c>
      <c r="E46" s="383" t="s">
        <v>180</v>
      </c>
      <c r="F46" s="382">
        <f>COUNTIFS('DPRD PKB'!$E$5:$E$2125,REKAP!E46,'DPRD PKB'!$G$5:$G$2125,"&gt;0")</f>
        <v>6</v>
      </c>
      <c r="G46" s="382">
        <f>COUNTIFS('DPRD PKB'!$E$5:$E$2125,REKAP!E46,'DPRD PKB'!$I$5:$I$2125,"LAKI-LAKI")</f>
        <v>5</v>
      </c>
      <c r="H46" s="382">
        <f>COUNTIFS('DPRD PKB'!$E$5:$E$2125,REKAP!E46,'DPRD PKB'!$I$5:$I$2125,"PEREMPUAN")</f>
        <v>1</v>
      </c>
    </row>
    <row r="47" spans="2:8" ht="20.100000000000001" customHeight="1" x14ac:dyDescent="0.25">
      <c r="B47" s="382"/>
      <c r="C47" s="383" t="s">
        <v>24</v>
      </c>
      <c r="D47" s="382">
        <v>18</v>
      </c>
      <c r="E47" s="383" t="s">
        <v>181</v>
      </c>
      <c r="F47" s="382">
        <f>COUNTIFS('DPRD PKB'!$E$5:$E$2125,REKAP!E47,'DPRD PKB'!$G$5:$G$2125,"&gt;0")</f>
        <v>5</v>
      </c>
      <c r="G47" s="382">
        <f>COUNTIFS('DPRD PKB'!$E$5:$E$2125,REKAP!E47,'DPRD PKB'!$I$5:$I$2125,"LAKI-LAKI")</f>
        <v>5</v>
      </c>
      <c r="H47" s="382">
        <f>COUNTIFS('DPRD PKB'!$E$5:$E$2125,REKAP!E47,'DPRD PKB'!$I$5:$I$2125,"PEREMPUAN")</f>
        <v>0</v>
      </c>
    </row>
    <row r="48" spans="2:8" ht="20.100000000000001" customHeight="1" x14ac:dyDescent="0.25">
      <c r="B48" s="382"/>
      <c r="C48" s="383" t="s">
        <v>24</v>
      </c>
      <c r="D48" s="382">
        <v>19</v>
      </c>
      <c r="E48" s="383" t="s">
        <v>182</v>
      </c>
      <c r="F48" s="382">
        <f>COUNTIFS('DPRD PKB'!$E$5:$E$2125,REKAP!E48,'DPRD PKB'!$G$5:$G$2125,"&gt;0")</f>
        <v>3</v>
      </c>
      <c r="G48" s="382">
        <f>COUNTIFS('DPRD PKB'!$E$5:$E$2125,REKAP!E48,'DPRD PKB'!$I$5:$I$2125,"LAKI-LAKI")</f>
        <v>3</v>
      </c>
      <c r="H48" s="382">
        <f>COUNTIFS('DPRD PKB'!$E$5:$E$2125,REKAP!E48,'DPRD PKB'!$I$5:$I$2125,"PEREMPUAN")</f>
        <v>0</v>
      </c>
    </row>
    <row r="49" spans="2:10" ht="20.100000000000001" customHeight="1" x14ac:dyDescent="0.25">
      <c r="B49" s="382"/>
      <c r="C49" s="383" t="s">
        <v>24</v>
      </c>
      <c r="D49" s="382">
        <v>20</v>
      </c>
      <c r="E49" s="383" t="s">
        <v>183</v>
      </c>
      <c r="F49" s="382">
        <f>COUNTIFS('DPRD PKB'!$E$5:$E$2125,REKAP!E49,'DPRD PKB'!$G$5:$G$2125,"&gt;0")</f>
        <v>1</v>
      </c>
      <c r="G49" s="382">
        <f>COUNTIFS('DPRD PKB'!$E$5:$E$2125,REKAP!E49,'DPRD PKB'!$I$5:$I$2125,"LAKI-LAKI")</f>
        <v>1</v>
      </c>
      <c r="H49" s="382">
        <f>COUNTIFS('DPRD PKB'!$E$5:$E$2125,REKAP!E49,'DPRD PKB'!$I$5:$I$2125,"PEREMPUAN")</f>
        <v>0</v>
      </c>
    </row>
    <row r="50" spans="2:10" ht="20.100000000000001" customHeight="1" x14ac:dyDescent="0.25">
      <c r="B50" s="382"/>
      <c r="C50" s="383" t="s">
        <v>24</v>
      </c>
      <c r="D50" s="382">
        <v>21</v>
      </c>
      <c r="E50" s="383" t="s">
        <v>184</v>
      </c>
      <c r="F50" s="382">
        <f>COUNTIFS('DPRD PKB'!$E$5:$E$2125,REKAP!E50,'DPRD PKB'!$G$5:$G$2125,"&gt;0")</f>
        <v>3</v>
      </c>
      <c r="G50" s="382">
        <f>COUNTIFS('DPRD PKB'!$E$5:$E$2125,REKAP!E50,'DPRD PKB'!$I$5:$I$2125,"LAKI-LAKI")</f>
        <v>3</v>
      </c>
      <c r="H50" s="382">
        <f>COUNTIFS('DPRD PKB'!$E$5:$E$2125,REKAP!E50,'DPRD PKB'!$I$5:$I$2125,"PEREMPUAN")</f>
        <v>0</v>
      </c>
    </row>
    <row r="51" spans="2:10" ht="20.100000000000001" customHeight="1" x14ac:dyDescent="0.25">
      <c r="B51" s="382"/>
      <c r="C51" s="383" t="s">
        <v>24</v>
      </c>
      <c r="D51" s="382">
        <v>22</v>
      </c>
      <c r="E51" s="383" t="s">
        <v>185</v>
      </c>
      <c r="F51" s="382">
        <f>COUNTIFS('DPRD PKB'!$E$5:$E$2125,REKAP!E51,'DPRD PKB'!$G$5:$G$2125,"&gt;0")</f>
        <v>2</v>
      </c>
      <c r="G51" s="382">
        <f>COUNTIFS('DPRD PKB'!$E$5:$E$2125,REKAP!E51,'DPRD PKB'!$I$5:$I$2125,"LAKI-LAKI")</f>
        <v>2</v>
      </c>
      <c r="H51" s="382">
        <f>COUNTIFS('DPRD PKB'!$E$5:$E$2125,REKAP!E51,'DPRD PKB'!$I$5:$I$2125,"PEREMPUAN")</f>
        <v>0</v>
      </c>
    </row>
    <row r="52" spans="2:10" ht="20.100000000000001" customHeight="1" x14ac:dyDescent="0.25">
      <c r="B52" s="382"/>
      <c r="C52" s="383" t="s">
        <v>24</v>
      </c>
      <c r="D52" s="382">
        <v>23</v>
      </c>
      <c r="E52" s="383" t="s">
        <v>186</v>
      </c>
      <c r="F52" s="382">
        <f>COUNTIFS('DPRD PKB'!$E$5:$E$2125,REKAP!E52,'DPRD PKB'!$G$5:$G$2125,"&gt;0")</f>
        <v>4</v>
      </c>
      <c r="G52" s="382">
        <f>COUNTIFS('DPRD PKB'!$E$5:$E$2125,REKAP!E52,'DPRD PKB'!$I$5:$I$2125,"LAKI-LAKI")</f>
        <v>4</v>
      </c>
      <c r="H52" s="382">
        <f>COUNTIFS('DPRD PKB'!$E$5:$E$2125,REKAP!E52,'DPRD PKB'!$I$5:$I$2125,"PEREMPUAN")</f>
        <v>0</v>
      </c>
    </row>
    <row r="53" spans="2:10" ht="20.100000000000001" customHeight="1" x14ac:dyDescent="0.25">
      <c r="B53" s="382"/>
      <c r="C53" s="383" t="s">
        <v>24</v>
      </c>
      <c r="D53" s="382">
        <v>24</v>
      </c>
      <c r="E53" s="383" t="s">
        <v>187</v>
      </c>
      <c r="F53" s="382">
        <f>COUNTIFS('DPRD PKB'!$E$5:$E$2125,REKAP!E53,'DPRD PKB'!$G$5:$G$2125,"&gt;0")</f>
        <v>0</v>
      </c>
      <c r="G53" s="382">
        <f>COUNTIFS('DPRD PKB'!$E$5:$E$2125,REKAP!E53,'DPRD PKB'!$I$5:$I$2125,"LAKI-LAKI")</f>
        <v>0</v>
      </c>
      <c r="H53" s="382">
        <f>COUNTIFS('DPRD PKB'!$E$5:$E$2125,REKAP!E53,'DPRD PKB'!$I$5:$I$2125,"PEREMPUAN")</f>
        <v>0</v>
      </c>
    </row>
    <row r="54" spans="2:10" ht="20.100000000000001" customHeight="1" x14ac:dyDescent="0.25">
      <c r="B54" s="382"/>
      <c r="C54" s="383" t="s">
        <v>24</v>
      </c>
      <c r="D54" s="382">
        <v>25</v>
      </c>
      <c r="E54" s="383" t="s">
        <v>188</v>
      </c>
      <c r="F54" s="382">
        <f>COUNTIFS('DPRD PKB'!$E$5:$E$2125,REKAP!E54,'DPRD PKB'!$G$5:$G$2125,"&gt;0")</f>
        <v>1</v>
      </c>
      <c r="G54" s="382">
        <f>COUNTIFS('DPRD PKB'!$E$5:$E$2125,REKAP!E54,'DPRD PKB'!$I$5:$I$2125,"LAKI-LAKI")</f>
        <v>1</v>
      </c>
      <c r="H54" s="382">
        <f>COUNTIFS('DPRD PKB'!$E$5:$E$2125,REKAP!E54,'DPRD PKB'!$I$5:$I$2125,"PEREMPUAN")</f>
        <v>0</v>
      </c>
    </row>
    <row r="55" spans="2:10" ht="20.100000000000001" customHeight="1" x14ac:dyDescent="0.25">
      <c r="B55" s="382"/>
      <c r="C55" s="383" t="s">
        <v>24</v>
      </c>
      <c r="D55" s="382">
        <v>26</v>
      </c>
      <c r="E55" s="383" t="s">
        <v>28</v>
      </c>
      <c r="F55" s="382">
        <f>COUNTIFS('DPRD PKB'!$E$5:$E$2125,REKAP!E55,'DPRD PKB'!$G$5:$G$2125,"&gt;0")</f>
        <v>2</v>
      </c>
      <c r="G55" s="382">
        <f>COUNTIFS('DPRD PKB'!$E$5:$E$2125,REKAP!E55,'DPRD PKB'!$I$5:$I$2125,"LAKI-LAKI")</f>
        <v>0</v>
      </c>
      <c r="H55" s="382">
        <f>COUNTIFS('DPRD PKB'!$E$5:$E$2125,REKAP!E55,'DPRD PKB'!$I$5:$I$2125,"PEREMPUAN")</f>
        <v>2</v>
      </c>
    </row>
    <row r="56" spans="2:10" ht="20.100000000000001" customHeight="1" x14ac:dyDescent="0.25">
      <c r="B56" s="382"/>
      <c r="C56" s="383" t="s">
        <v>24</v>
      </c>
      <c r="D56" s="382">
        <v>27</v>
      </c>
      <c r="E56" s="383" t="s">
        <v>30</v>
      </c>
      <c r="F56" s="382">
        <f>COUNTIFS('DPRD PKB'!$E$5:$E$2125,REKAP!E56,'DPRD PKB'!$G$5:$G$2125,"&gt;0")</f>
        <v>0</v>
      </c>
      <c r="G56" s="382">
        <f>COUNTIFS('DPRD PKB'!$E$5:$E$2125,REKAP!E56,'DPRD PKB'!$I$5:$I$2125,"LAKI-LAKI")</f>
        <v>0</v>
      </c>
      <c r="H56" s="382">
        <f>COUNTIFS('DPRD PKB'!$E$5:$E$2125,REKAP!E56,'DPRD PKB'!$I$5:$I$2125,"PEREMPUAN")</f>
        <v>0</v>
      </c>
    </row>
    <row r="57" spans="2:10" ht="20.100000000000001" customHeight="1" x14ac:dyDescent="0.25">
      <c r="B57" s="382"/>
      <c r="C57" s="383" t="s">
        <v>24</v>
      </c>
      <c r="D57" s="382">
        <v>28</v>
      </c>
      <c r="E57" s="383" t="s">
        <v>32</v>
      </c>
      <c r="F57" s="382">
        <f>COUNTIFS('DPRD PKB'!$E$5:$E$2125,REKAP!E57,'DPRD PKB'!$G$5:$G$2125,"&gt;0")</f>
        <v>1</v>
      </c>
      <c r="G57" s="382">
        <f>COUNTIFS('DPRD PKB'!$E$5:$E$2125,REKAP!E57,'DPRD PKB'!$I$5:$I$2125,"LAKI-LAKI")</f>
        <v>1</v>
      </c>
      <c r="H57" s="382">
        <f>COUNTIFS('DPRD PKB'!$E$5:$E$2125,REKAP!E57,'DPRD PKB'!$I$5:$I$2125,"PEREMPUAN")</f>
        <v>0</v>
      </c>
    </row>
    <row r="58" spans="2:10" ht="20.100000000000001" customHeight="1" x14ac:dyDescent="0.25">
      <c r="B58" s="382"/>
      <c r="C58" s="383" t="s">
        <v>24</v>
      </c>
      <c r="D58" s="382">
        <v>29</v>
      </c>
      <c r="E58" s="383" t="s">
        <v>34</v>
      </c>
      <c r="F58" s="382">
        <f>COUNTIFS('DPRD PKB'!$E$5:$E$2125,REKAP!E58,'DPRD PKB'!$G$5:$G$2125,"&gt;0")</f>
        <v>3</v>
      </c>
      <c r="G58" s="382">
        <f>COUNTIFS('DPRD PKB'!$E$5:$E$2125,REKAP!E58,'DPRD PKB'!$I$5:$I$2125,"LAKI-LAKI")</f>
        <v>3</v>
      </c>
      <c r="H58" s="382">
        <f>COUNTIFS('DPRD PKB'!$E$5:$E$2125,REKAP!E58,'DPRD PKB'!$I$5:$I$2125,"PEREMPUAN")</f>
        <v>0</v>
      </c>
    </row>
    <row r="59" spans="2:10" ht="20.100000000000001" customHeight="1" x14ac:dyDescent="0.25">
      <c r="B59" s="382"/>
      <c r="C59" s="383" t="s">
        <v>24</v>
      </c>
      <c r="D59" s="382">
        <v>30</v>
      </c>
      <c r="E59" s="383" t="s">
        <v>36</v>
      </c>
      <c r="F59" s="382">
        <f>COUNTIFS('DPRD PKB'!$E$5:$E$2125,REKAP!E59,'DPRD PKB'!$G$5:$G$2125,"&gt;0")</f>
        <v>0</v>
      </c>
      <c r="G59" s="382">
        <f>COUNTIFS('DPRD PKB'!$E$5:$E$2125,REKAP!E59,'DPRD PKB'!$I$5:$I$2125,"LAKI-LAKI")</f>
        <v>0</v>
      </c>
      <c r="H59" s="382">
        <f>COUNTIFS('DPRD PKB'!$E$5:$E$2125,REKAP!E59,'DPRD PKB'!$I$5:$I$2125,"PEREMPUAN")</f>
        <v>0</v>
      </c>
    </row>
    <row r="60" spans="2:10" ht="20.100000000000001" customHeight="1" x14ac:dyDescent="0.25">
      <c r="B60" s="382"/>
      <c r="C60" s="383" t="s">
        <v>24</v>
      </c>
      <c r="D60" s="382">
        <v>31</v>
      </c>
      <c r="E60" s="383" t="s">
        <v>38</v>
      </c>
      <c r="F60" s="382">
        <f>COUNTIFS('DPRD PKB'!$E$5:$E$2125,REKAP!E60,'DPRD PKB'!$G$5:$G$2125,"&gt;0")</f>
        <v>0</v>
      </c>
      <c r="G60" s="382">
        <f>COUNTIFS('DPRD PKB'!$E$5:$E$2125,REKAP!E60,'DPRD PKB'!$I$5:$I$2125,"LAKI-LAKI")</f>
        <v>0</v>
      </c>
      <c r="H60" s="382">
        <f>COUNTIFS('DPRD PKB'!$E$5:$E$2125,REKAP!E60,'DPRD PKB'!$I$5:$I$2125,"PEREMPUAN")</f>
        <v>0</v>
      </c>
    </row>
    <row r="61" spans="2:10" ht="20.100000000000001" customHeight="1" x14ac:dyDescent="0.25">
      <c r="B61" s="382"/>
      <c r="C61" s="383" t="s">
        <v>24</v>
      </c>
      <c r="D61" s="382">
        <v>32</v>
      </c>
      <c r="E61" s="383" t="s">
        <v>40</v>
      </c>
      <c r="F61" s="382">
        <f>COUNTIFS('DPRD PKB'!$E$5:$E$2125,REKAP!E61,'DPRD PKB'!$G$5:$G$2125,"&gt;0")</f>
        <v>2</v>
      </c>
      <c r="G61" s="382">
        <f>COUNTIFS('DPRD PKB'!$E$5:$E$2125,REKAP!E61,'DPRD PKB'!$I$5:$I$2125,"LAKI-LAKI")</f>
        <v>2</v>
      </c>
      <c r="H61" s="382">
        <f>COUNTIFS('DPRD PKB'!$E$5:$E$2125,REKAP!E61,'DPRD PKB'!$I$5:$I$2125,"PEREMPUAN")</f>
        <v>0</v>
      </c>
    </row>
    <row r="62" spans="2:10" ht="20.100000000000001" customHeight="1" x14ac:dyDescent="0.25">
      <c r="B62" s="382"/>
      <c r="C62" s="383" t="s">
        <v>24</v>
      </c>
      <c r="D62" s="382">
        <v>33</v>
      </c>
      <c r="E62" s="383" t="s">
        <v>42</v>
      </c>
      <c r="F62" s="382">
        <f>COUNTIFS('DPRD PKB'!$E$5:$E$2125,REKAP!E62,'DPRD PKB'!$G$5:$G$2125,"&gt;0")</f>
        <v>0</v>
      </c>
      <c r="G62" s="382">
        <f>COUNTIFS('DPRD PKB'!$E$5:$E$2125,REKAP!E62,'DPRD PKB'!$I$5:$I$2125,"LAKI-LAKI")</f>
        <v>0</v>
      </c>
      <c r="H62" s="382">
        <f>COUNTIFS('DPRD PKB'!$E$5:$E$2125,REKAP!E62,'DPRD PKB'!$I$5:$I$2125,"PEREMPUAN")</f>
        <v>0</v>
      </c>
    </row>
    <row r="63" spans="2:10" ht="20.100000000000001" customHeight="1" x14ac:dyDescent="0.25">
      <c r="B63" s="179">
        <v>3</v>
      </c>
      <c r="C63" s="180" t="s">
        <v>43</v>
      </c>
      <c r="D63" s="179"/>
      <c r="E63" s="180" t="s">
        <v>3807</v>
      </c>
      <c r="F63" s="179">
        <f>COUNTIFS('DPRD PKB'!$E$5:$E$2125,REKAP!E63,'DPRD PKB'!$G$5:$G$2125,"&gt;0")</f>
        <v>3</v>
      </c>
      <c r="G63" s="179">
        <f>COUNTIFS('DPRD PKB'!$E$5:$E$2125,REKAP!E63,'DPRD PKB'!$I$5:$I$2125,"LAKI-LAKI")</f>
        <v>3</v>
      </c>
      <c r="H63" s="179">
        <f>COUNTIFS('DPRD PKB'!$E$5:$E$2125,REKAP!E63,'DPRD PKB'!$I$5:$I$2125,"PEREMPUAN")</f>
        <v>0</v>
      </c>
      <c r="J63" s="176">
        <f>SUM(F64:F82)</f>
        <v>48</v>
      </c>
    </row>
    <row r="64" spans="2:10" ht="20.100000000000001" customHeight="1" x14ac:dyDescent="0.25">
      <c r="B64" s="382"/>
      <c r="C64" s="383" t="s">
        <v>43</v>
      </c>
      <c r="D64" s="382">
        <v>1</v>
      </c>
      <c r="E64" s="383" t="s">
        <v>189</v>
      </c>
      <c r="F64" s="382">
        <f>COUNTIFS('DPRD PKB'!$E$5:$E$2125,REKAP!E64,'DPRD PKB'!$G$5:$G$2125,"&gt;0")</f>
        <v>6</v>
      </c>
      <c r="G64" s="382">
        <f>COUNTIFS('DPRD PKB'!$E$5:$E$2125,REKAP!E64,'DPRD PKB'!$I$5:$I$2125,"LAKI-LAKI")</f>
        <v>6</v>
      </c>
      <c r="H64" s="382">
        <f>COUNTIFS('DPRD PKB'!$E$5:$E$2125,REKAP!E64,'DPRD PKB'!$I$5:$I$2125,"PEREMPUAN")</f>
        <v>0</v>
      </c>
    </row>
    <row r="65" spans="2:8" ht="20.100000000000001" customHeight="1" x14ac:dyDescent="0.25">
      <c r="B65" s="382"/>
      <c r="C65" s="383" t="s">
        <v>43</v>
      </c>
      <c r="D65" s="382">
        <v>2</v>
      </c>
      <c r="E65" s="383" t="s">
        <v>190</v>
      </c>
      <c r="F65" s="382">
        <f>COUNTIFS('DPRD PKB'!$E$5:$E$2125,REKAP!E65,'DPRD PKB'!$G$5:$G$2125,"&gt;0")</f>
        <v>0</v>
      </c>
      <c r="G65" s="382">
        <f>COUNTIFS('DPRD PKB'!$E$5:$E$2125,REKAP!E65,'DPRD PKB'!$I$5:$I$2125,"LAKI-LAKI")</f>
        <v>0</v>
      </c>
      <c r="H65" s="382">
        <f>COUNTIFS('DPRD PKB'!$E$5:$E$2125,REKAP!E65,'DPRD PKB'!$I$5:$I$2125,"PEREMPUAN")</f>
        <v>0</v>
      </c>
    </row>
    <row r="66" spans="2:8" ht="20.100000000000001" customHeight="1" x14ac:dyDescent="0.25">
      <c r="B66" s="382"/>
      <c r="C66" s="383" t="s">
        <v>43</v>
      </c>
      <c r="D66" s="382">
        <v>3</v>
      </c>
      <c r="E66" s="383" t="s">
        <v>191</v>
      </c>
      <c r="F66" s="382">
        <f>COUNTIFS('DPRD PKB'!$E$5:$E$2125,REKAP!E66,'DPRD PKB'!$G$5:$G$2125,"&gt;0")</f>
        <v>3</v>
      </c>
      <c r="G66" s="382">
        <f>COUNTIFS('DPRD PKB'!$E$5:$E$2125,REKAP!E66,'DPRD PKB'!$I$5:$I$2125,"LAKI-LAKI")</f>
        <v>2</v>
      </c>
      <c r="H66" s="382">
        <f>COUNTIFS('DPRD PKB'!$E$5:$E$2125,REKAP!E66,'DPRD PKB'!$I$5:$I$2125,"PEREMPUAN")</f>
        <v>1</v>
      </c>
    </row>
    <row r="67" spans="2:8" ht="20.100000000000001" customHeight="1" x14ac:dyDescent="0.25">
      <c r="B67" s="382"/>
      <c r="C67" s="383" t="s">
        <v>43</v>
      </c>
      <c r="D67" s="382">
        <v>4</v>
      </c>
      <c r="E67" s="383" t="s">
        <v>192</v>
      </c>
      <c r="F67" s="382">
        <f>COUNTIFS('DPRD PKB'!$E$5:$E$2125,REKAP!E67,'DPRD PKB'!$G$5:$G$2125,"&gt;0")</f>
        <v>3</v>
      </c>
      <c r="G67" s="382">
        <f>COUNTIFS('DPRD PKB'!$E$5:$E$2125,REKAP!E67,'DPRD PKB'!$I$5:$I$2125,"LAKI-LAKI")</f>
        <v>3</v>
      </c>
      <c r="H67" s="382">
        <f>COUNTIFS('DPRD PKB'!$E$5:$E$2125,REKAP!E67,'DPRD PKB'!$I$5:$I$2125,"PEREMPUAN")</f>
        <v>0</v>
      </c>
    </row>
    <row r="68" spans="2:8" ht="20.100000000000001" customHeight="1" x14ac:dyDescent="0.25">
      <c r="B68" s="382"/>
      <c r="C68" s="383" t="s">
        <v>43</v>
      </c>
      <c r="D68" s="382">
        <v>5</v>
      </c>
      <c r="E68" s="383" t="s">
        <v>193</v>
      </c>
      <c r="F68" s="382">
        <f>COUNTIFS('DPRD PKB'!$E$5:$E$2125,REKAP!E68,'DPRD PKB'!$G$5:$G$2125,"&gt;0")</f>
        <v>5</v>
      </c>
      <c r="G68" s="382">
        <f>COUNTIFS('DPRD PKB'!$E$5:$E$2125,REKAP!E68,'DPRD PKB'!$I$5:$I$2125,"LAKI-LAKI")</f>
        <v>5</v>
      </c>
      <c r="H68" s="382">
        <f>COUNTIFS('DPRD PKB'!$E$5:$E$2125,REKAP!E68,'DPRD PKB'!$I$5:$I$2125,"PEREMPUAN")</f>
        <v>0</v>
      </c>
    </row>
    <row r="69" spans="2:8" ht="20.100000000000001" customHeight="1" x14ac:dyDescent="0.25">
      <c r="B69" s="382"/>
      <c r="C69" s="383" t="s">
        <v>43</v>
      </c>
      <c r="D69" s="382">
        <v>6</v>
      </c>
      <c r="E69" s="383" t="s">
        <v>194</v>
      </c>
      <c r="F69" s="382">
        <f>COUNTIFS('DPRD PKB'!$E$5:$E$2125,REKAP!E69,'DPRD PKB'!$G$5:$G$2125,"&gt;0")</f>
        <v>1</v>
      </c>
      <c r="G69" s="382">
        <f>COUNTIFS('DPRD PKB'!$E$5:$E$2125,REKAP!E69,'DPRD PKB'!$I$5:$I$2125,"LAKI-LAKI")</f>
        <v>1</v>
      </c>
      <c r="H69" s="382">
        <f>COUNTIFS('DPRD PKB'!$E$5:$E$2125,REKAP!E69,'DPRD PKB'!$I$5:$I$2125,"PEREMPUAN")</f>
        <v>0</v>
      </c>
    </row>
    <row r="70" spans="2:8" ht="20.100000000000001" customHeight="1" x14ac:dyDescent="0.25">
      <c r="B70" s="382"/>
      <c r="C70" s="383" t="s">
        <v>43</v>
      </c>
      <c r="D70" s="382">
        <v>6</v>
      </c>
      <c r="E70" s="383" t="s">
        <v>195</v>
      </c>
      <c r="F70" s="382">
        <f>COUNTIFS('DPRD PKB'!$E$5:$E$2125,REKAP!E70,'DPRD PKB'!$G$5:$G$2125,"&gt;0")</f>
        <v>3</v>
      </c>
      <c r="G70" s="382">
        <f>COUNTIFS('DPRD PKB'!$E$5:$E$2125,REKAP!E70,'DPRD PKB'!$I$5:$I$2125,"LAKI-LAKI")</f>
        <v>3</v>
      </c>
      <c r="H70" s="382">
        <f>COUNTIFS('DPRD PKB'!$E$5:$E$2125,REKAP!E70,'DPRD PKB'!$I$5:$I$2125,"PEREMPUAN")</f>
        <v>0</v>
      </c>
    </row>
    <row r="71" spans="2:8" ht="20.100000000000001" customHeight="1" x14ac:dyDescent="0.25">
      <c r="B71" s="382"/>
      <c r="C71" s="383" t="s">
        <v>43</v>
      </c>
      <c r="D71" s="382">
        <v>8</v>
      </c>
      <c r="E71" s="383" t="s">
        <v>196</v>
      </c>
      <c r="F71" s="382">
        <f>COUNTIFS('DPRD PKB'!$E$5:$E$2125,REKAP!E71,'DPRD PKB'!$G$5:$G$2125,"&gt;0")</f>
        <v>5</v>
      </c>
      <c r="G71" s="382">
        <f>COUNTIFS('DPRD PKB'!$E$5:$E$2125,REKAP!E71,'DPRD PKB'!$I$5:$I$2125,"LAKI-LAKI")</f>
        <v>5</v>
      </c>
      <c r="H71" s="382">
        <f>COUNTIFS('DPRD PKB'!$E$5:$E$2125,REKAP!E71,'DPRD PKB'!$I$5:$I$2125,"PEREMPUAN")</f>
        <v>0</v>
      </c>
    </row>
    <row r="72" spans="2:8" ht="20.100000000000001" customHeight="1" x14ac:dyDescent="0.25">
      <c r="B72" s="382"/>
      <c r="C72" s="383" t="s">
        <v>43</v>
      </c>
      <c r="D72" s="382">
        <v>9</v>
      </c>
      <c r="E72" s="383" t="s">
        <v>197</v>
      </c>
      <c r="F72" s="382">
        <f>COUNTIFS('DPRD PKB'!$E$5:$E$2125,REKAP!E72,'DPRD PKB'!$G$5:$G$2125,"&gt;0")</f>
        <v>0</v>
      </c>
      <c r="G72" s="382">
        <f>COUNTIFS('DPRD PKB'!$E$5:$E$2125,REKAP!E72,'DPRD PKB'!$I$5:$I$2125,"LAKI-LAKI")</f>
        <v>0</v>
      </c>
      <c r="H72" s="382">
        <f>COUNTIFS('DPRD PKB'!$E$5:$E$2125,REKAP!E72,'DPRD PKB'!$I$5:$I$2125,"PEREMPUAN")</f>
        <v>0</v>
      </c>
    </row>
    <row r="73" spans="2:8" ht="20.100000000000001" customHeight="1" x14ac:dyDescent="0.25">
      <c r="B73" s="382"/>
      <c r="C73" s="383" t="s">
        <v>43</v>
      </c>
      <c r="D73" s="382" t="s">
        <v>5</v>
      </c>
      <c r="E73" s="383" t="s">
        <v>198</v>
      </c>
      <c r="F73" s="382">
        <f>COUNTIFS('DPRD PKB'!$E$5:$E$2125,REKAP!E73,'DPRD PKB'!$G$5:$G$2125,"&gt;0")</f>
        <v>4</v>
      </c>
      <c r="G73" s="382">
        <f>COUNTIFS('DPRD PKB'!$E$5:$E$2125,REKAP!E73,'DPRD PKB'!$I$5:$I$2125,"LAKI-LAKI")</f>
        <v>4</v>
      </c>
      <c r="H73" s="382">
        <f>COUNTIFS('DPRD PKB'!$E$5:$E$2125,REKAP!E73,'DPRD PKB'!$I$5:$I$2125,"PEREMPUAN")</f>
        <v>0</v>
      </c>
    </row>
    <row r="74" spans="2:8" ht="20.100000000000001" customHeight="1" x14ac:dyDescent="0.25">
      <c r="B74" s="382"/>
      <c r="C74" s="383" t="s">
        <v>43</v>
      </c>
      <c r="D74" s="382" t="s">
        <v>6</v>
      </c>
      <c r="E74" s="383" t="s">
        <v>199</v>
      </c>
      <c r="F74" s="382">
        <f>COUNTIFS('DPRD PKB'!$E$5:$E$2125,REKAP!E74,'DPRD PKB'!$G$5:$G$2125,"&gt;0")</f>
        <v>2</v>
      </c>
      <c r="G74" s="382">
        <f>COUNTIFS('DPRD PKB'!$E$5:$E$2125,REKAP!E74,'DPRD PKB'!$I$5:$I$2125,"LAKI-LAKI")</f>
        <v>2</v>
      </c>
      <c r="H74" s="382">
        <f>COUNTIFS('DPRD PKB'!$E$5:$E$2125,REKAP!E74,'DPRD PKB'!$I$5:$I$2125,"PEREMPUAN")</f>
        <v>0</v>
      </c>
    </row>
    <row r="75" spans="2:8" ht="20.100000000000001" customHeight="1" x14ac:dyDescent="0.25">
      <c r="B75" s="382"/>
      <c r="C75" s="383" t="s">
        <v>43</v>
      </c>
      <c r="D75" s="382" t="s">
        <v>7</v>
      </c>
      <c r="E75" s="383" t="s">
        <v>200</v>
      </c>
      <c r="F75" s="382">
        <f>COUNTIFS('DPRD PKB'!$E$5:$E$2125,REKAP!E75,'DPRD PKB'!$G$5:$G$2125,"&gt;0")</f>
        <v>4</v>
      </c>
      <c r="G75" s="382">
        <f>COUNTIFS('DPRD PKB'!$E$5:$E$2125,REKAP!E75,'DPRD PKB'!$I$5:$I$2125,"LAKI-LAKI")</f>
        <v>3</v>
      </c>
      <c r="H75" s="382">
        <f>COUNTIFS('DPRD PKB'!$E$5:$E$2125,REKAP!E75,'DPRD PKB'!$I$5:$I$2125,"PEREMPUAN")</f>
        <v>1</v>
      </c>
    </row>
    <row r="76" spans="2:8" ht="20.100000000000001" customHeight="1" x14ac:dyDescent="0.25">
      <c r="B76" s="382"/>
      <c r="C76" s="383" t="s">
        <v>43</v>
      </c>
      <c r="D76" s="382" t="s">
        <v>8</v>
      </c>
      <c r="E76" s="383" t="s">
        <v>52</v>
      </c>
      <c r="F76" s="382">
        <f>COUNTIFS('DPRD PKB'!$E$5:$E$2125,REKAP!E76,'DPRD PKB'!$G$5:$G$2125,"&gt;0")</f>
        <v>4</v>
      </c>
      <c r="G76" s="382">
        <f>COUNTIFS('DPRD PKB'!$E$5:$E$2125,REKAP!E76,'DPRD PKB'!$I$5:$I$2125,"LAKI-LAKI")</f>
        <v>4</v>
      </c>
      <c r="H76" s="382">
        <f>COUNTIFS('DPRD PKB'!$E$5:$E$2125,REKAP!E76,'DPRD PKB'!$I$5:$I$2125,"PEREMPUAN")</f>
        <v>0</v>
      </c>
    </row>
    <row r="77" spans="2:8" ht="20.100000000000001" customHeight="1" x14ac:dyDescent="0.25">
      <c r="B77" s="382"/>
      <c r="C77" s="383" t="s">
        <v>43</v>
      </c>
      <c r="D77" s="382" t="s">
        <v>9</v>
      </c>
      <c r="E77" s="383" t="s">
        <v>53</v>
      </c>
      <c r="F77" s="382">
        <f>COUNTIFS('DPRD PKB'!$E$5:$E$2125,REKAP!E77,'DPRD PKB'!$G$5:$G$2125,"&gt;0")</f>
        <v>0</v>
      </c>
      <c r="G77" s="382">
        <f>COUNTIFS('DPRD PKB'!$E$5:$E$2125,REKAP!E77,'DPRD PKB'!$I$5:$I$2125,"LAKI-LAKI")</f>
        <v>0</v>
      </c>
      <c r="H77" s="382">
        <f>COUNTIFS('DPRD PKB'!$E$5:$E$2125,REKAP!E77,'DPRD PKB'!$I$5:$I$2125,"PEREMPUAN")</f>
        <v>0</v>
      </c>
    </row>
    <row r="78" spans="2:8" ht="20.100000000000001" customHeight="1" x14ac:dyDescent="0.25">
      <c r="B78" s="382"/>
      <c r="C78" s="383" t="s">
        <v>43</v>
      </c>
      <c r="D78" s="382" t="s">
        <v>10</v>
      </c>
      <c r="E78" s="383" t="s">
        <v>54</v>
      </c>
      <c r="F78" s="382">
        <f>COUNTIFS('DPRD PKB'!$E$5:$E$2125,REKAP!E78,'DPRD PKB'!$G$5:$G$2125,"&gt;0")</f>
        <v>2</v>
      </c>
      <c r="G78" s="382">
        <f>COUNTIFS('DPRD PKB'!$E$5:$E$2125,REKAP!E78,'DPRD PKB'!$I$5:$I$2125,"LAKI-LAKI")</f>
        <v>2</v>
      </c>
      <c r="H78" s="382">
        <f>COUNTIFS('DPRD PKB'!$E$5:$E$2125,REKAP!E78,'DPRD PKB'!$I$5:$I$2125,"PEREMPUAN")</f>
        <v>0</v>
      </c>
    </row>
    <row r="79" spans="2:8" ht="20.100000000000001" customHeight="1" x14ac:dyDescent="0.25">
      <c r="B79" s="382"/>
      <c r="C79" s="383" t="s">
        <v>43</v>
      </c>
      <c r="D79" s="382" t="s">
        <v>11</v>
      </c>
      <c r="E79" s="383" t="s">
        <v>55</v>
      </c>
      <c r="F79" s="382">
        <f>COUNTIFS('DPRD PKB'!$E$5:$E$2125,REKAP!E79,'DPRD PKB'!$G$5:$G$2125,"&gt;0")</f>
        <v>1</v>
      </c>
      <c r="G79" s="382">
        <f>COUNTIFS('DPRD PKB'!$E$5:$E$2125,REKAP!E79,'DPRD PKB'!$I$5:$I$2125,"LAKI-LAKI")</f>
        <v>1</v>
      </c>
      <c r="H79" s="382">
        <f>COUNTIFS('DPRD PKB'!$E$5:$E$2125,REKAP!E79,'DPRD PKB'!$I$5:$I$2125,"PEREMPUAN")</f>
        <v>0</v>
      </c>
    </row>
    <row r="80" spans="2:8" ht="20.100000000000001" customHeight="1" x14ac:dyDescent="0.25">
      <c r="B80" s="382"/>
      <c r="C80" s="383" t="s">
        <v>43</v>
      </c>
      <c r="D80" s="382" t="s">
        <v>12</v>
      </c>
      <c r="E80" s="383" t="s">
        <v>56</v>
      </c>
      <c r="F80" s="382">
        <f>COUNTIFS('DPRD PKB'!$E$5:$E$2125,REKAP!E80,'DPRD PKB'!$G$5:$G$2125,"&gt;0")</f>
        <v>2</v>
      </c>
      <c r="G80" s="382">
        <f>COUNTIFS('DPRD PKB'!$E$5:$E$2125,REKAP!E80,'DPRD PKB'!$I$5:$I$2125,"LAKI-LAKI")</f>
        <v>2</v>
      </c>
      <c r="H80" s="382">
        <f>COUNTIFS('DPRD PKB'!$E$5:$E$2125,REKAP!E80,'DPRD PKB'!$I$5:$I$2125,"PEREMPUAN")</f>
        <v>0</v>
      </c>
    </row>
    <row r="81" spans="2:10" ht="20.100000000000001" customHeight="1" x14ac:dyDescent="0.25">
      <c r="B81" s="382"/>
      <c r="C81" s="383" t="s">
        <v>43</v>
      </c>
      <c r="D81" s="382" t="s">
        <v>13</v>
      </c>
      <c r="E81" s="383" t="s">
        <v>57</v>
      </c>
      <c r="F81" s="382">
        <f>COUNTIFS('DPRD PKB'!$E$5:$E$2125,REKAP!E81,'DPRD PKB'!$G$5:$G$2125,"&gt;0")</f>
        <v>3</v>
      </c>
      <c r="G81" s="382">
        <f>COUNTIFS('DPRD PKB'!$E$5:$E$2125,REKAP!E81,'DPRD PKB'!$I$5:$I$2125,"LAKI-LAKI")</f>
        <v>2</v>
      </c>
      <c r="H81" s="382">
        <f>COUNTIFS('DPRD PKB'!$E$5:$E$2125,REKAP!E81,'DPRD PKB'!$I$5:$I$2125,"PEREMPUAN")</f>
        <v>1</v>
      </c>
    </row>
    <row r="82" spans="2:10" ht="20.100000000000001" customHeight="1" x14ac:dyDescent="0.25">
      <c r="B82" s="382"/>
      <c r="C82" s="383" t="s">
        <v>43</v>
      </c>
      <c r="D82" s="382" t="s">
        <v>14</v>
      </c>
      <c r="E82" s="383" t="s">
        <v>58</v>
      </c>
      <c r="F82" s="382">
        <f>COUNTIFS('DPRD PKB'!$E$5:$E$2125,REKAP!E82,'DPRD PKB'!$G$5:$G$2125,"&gt;0")</f>
        <v>0</v>
      </c>
      <c r="G82" s="382">
        <f>COUNTIFS('DPRD PKB'!$E$5:$E$2125,REKAP!E82,'DPRD PKB'!$I$5:$I$2125,"LAKI-LAKI")</f>
        <v>0</v>
      </c>
      <c r="H82" s="382">
        <f>COUNTIFS('DPRD PKB'!$E$5:$E$2125,REKAP!E82,'DPRD PKB'!$I$5:$I$2125,"PEREMPUAN")</f>
        <v>0</v>
      </c>
    </row>
    <row r="83" spans="2:10" ht="20.100000000000001" customHeight="1" x14ac:dyDescent="0.25">
      <c r="B83" s="179">
        <v>4</v>
      </c>
      <c r="C83" s="180" t="s">
        <v>59</v>
      </c>
      <c r="D83" s="179"/>
      <c r="E83" s="180" t="s">
        <v>3808</v>
      </c>
      <c r="F83" s="179">
        <f>COUNTIFS('DPRD PKB'!$E$5:$E$2125,REKAP!E83,'DPRD PKB'!$G$5:$G$2125,"&gt;0")</f>
        <v>6</v>
      </c>
      <c r="G83" s="179">
        <f>COUNTIFS('DPRD PKB'!$E$5:$E$2125,REKAP!E83,'DPRD PKB'!$I$5:$I$2125,"LAKI-LAKI")</f>
        <v>5</v>
      </c>
      <c r="H83" s="179">
        <f>COUNTIFS('DPRD PKB'!$E$5:$E$2125,REKAP!E83,'DPRD PKB'!$I$5:$I$2125,"PEREMPUAN")</f>
        <v>1</v>
      </c>
      <c r="J83" s="176">
        <f>SUM(F84:F95)</f>
        <v>46</v>
      </c>
    </row>
    <row r="84" spans="2:10" ht="20.100000000000001" customHeight="1" x14ac:dyDescent="0.25">
      <c r="B84" s="382"/>
      <c r="C84" s="383" t="s">
        <v>59</v>
      </c>
      <c r="D84" s="382">
        <v>1</v>
      </c>
      <c r="E84" s="383" t="s">
        <v>201</v>
      </c>
      <c r="F84" s="382">
        <f>COUNTIFS('DPRD PKB'!$E$5:$E$2125,REKAP!E84,'DPRD PKB'!$G$5:$G$2125,"&gt;0")</f>
        <v>4</v>
      </c>
      <c r="G84" s="382">
        <f>COUNTIFS('DPRD PKB'!$E$5:$E$2125,REKAP!E84,'DPRD PKB'!$I$5:$I$2125,"LAKI-LAKI")</f>
        <v>4</v>
      </c>
      <c r="H84" s="382">
        <f>COUNTIFS('DPRD PKB'!$E$5:$E$2125,REKAP!E84,'DPRD PKB'!$I$5:$I$2125,"PEREMPUAN")</f>
        <v>0</v>
      </c>
    </row>
    <row r="85" spans="2:10" ht="20.100000000000001" customHeight="1" x14ac:dyDescent="0.25">
      <c r="B85" s="382"/>
      <c r="C85" s="383" t="s">
        <v>59</v>
      </c>
      <c r="D85" s="382">
        <v>2</v>
      </c>
      <c r="E85" s="383" t="s">
        <v>202</v>
      </c>
      <c r="F85" s="382">
        <f>COUNTIFS('DPRD PKB'!$E$5:$E$2125,REKAP!E85,'DPRD PKB'!$G$5:$G$2125,"&gt;0")</f>
        <v>5</v>
      </c>
      <c r="G85" s="382">
        <f>COUNTIFS('DPRD PKB'!$E$5:$E$2125,REKAP!E85,'DPRD PKB'!$I$5:$I$2125,"LAKI-LAKI")</f>
        <v>5</v>
      </c>
      <c r="H85" s="382">
        <f>COUNTIFS('DPRD PKB'!$E$5:$E$2125,REKAP!E85,'DPRD PKB'!$I$5:$I$2125,"PEREMPUAN")</f>
        <v>0</v>
      </c>
    </row>
    <row r="86" spans="2:10" ht="20.100000000000001" customHeight="1" x14ac:dyDescent="0.25">
      <c r="B86" s="382"/>
      <c r="C86" s="383" t="s">
        <v>59</v>
      </c>
      <c r="D86" s="382">
        <v>3</v>
      </c>
      <c r="E86" s="383" t="s">
        <v>203</v>
      </c>
      <c r="F86" s="382">
        <f>COUNTIFS('DPRD PKB'!$E$5:$E$2125,REKAP!E86,'DPRD PKB'!$G$5:$G$2125,"&gt;0")</f>
        <v>5</v>
      </c>
      <c r="G86" s="382">
        <f>COUNTIFS('DPRD PKB'!$E$5:$E$2125,REKAP!E86,'DPRD PKB'!$I$5:$I$2125,"LAKI-LAKI")</f>
        <v>5</v>
      </c>
      <c r="H86" s="382">
        <f>COUNTIFS('DPRD PKB'!$E$5:$E$2125,REKAP!E86,'DPRD PKB'!$I$5:$I$2125,"PEREMPUAN")</f>
        <v>0</v>
      </c>
    </row>
    <row r="87" spans="2:10" ht="20.100000000000001" customHeight="1" x14ac:dyDescent="0.25">
      <c r="B87" s="382"/>
      <c r="C87" s="383" t="s">
        <v>59</v>
      </c>
      <c r="D87" s="382">
        <v>4</v>
      </c>
      <c r="E87" s="383" t="s">
        <v>204</v>
      </c>
      <c r="F87" s="382">
        <f>COUNTIFS('DPRD PKB'!$E$5:$E$2125,REKAP!E87,'DPRD PKB'!$G$5:$G$2125,"&gt;0")</f>
        <v>7</v>
      </c>
      <c r="G87" s="382">
        <f>COUNTIFS('DPRD PKB'!$E$5:$E$2125,REKAP!E87,'DPRD PKB'!$I$5:$I$2125,"LAKI-LAKI")</f>
        <v>7</v>
      </c>
      <c r="H87" s="382">
        <f>COUNTIFS('DPRD PKB'!$E$5:$E$2125,REKAP!E87,'DPRD PKB'!$I$5:$I$2125,"PEREMPUAN")</f>
        <v>0</v>
      </c>
    </row>
    <row r="88" spans="2:10" ht="20.100000000000001" customHeight="1" x14ac:dyDescent="0.25">
      <c r="B88" s="382"/>
      <c r="C88" s="383" t="s">
        <v>59</v>
      </c>
      <c r="D88" s="382">
        <v>5</v>
      </c>
      <c r="E88" s="383" t="s">
        <v>205</v>
      </c>
      <c r="F88" s="382">
        <f>COUNTIFS('DPRD PKB'!$E$5:$E$2125,REKAP!E88,'DPRD PKB'!$G$5:$G$2125,"&gt;0")</f>
        <v>5</v>
      </c>
      <c r="G88" s="382">
        <f>COUNTIFS('DPRD PKB'!$E$5:$E$2125,REKAP!E88,'DPRD PKB'!$I$5:$I$2125,"LAKI-LAKI")</f>
        <v>5</v>
      </c>
      <c r="H88" s="382">
        <f>COUNTIFS('DPRD PKB'!$E$5:$E$2125,REKAP!E88,'DPRD PKB'!$I$5:$I$2125,"PEREMPUAN")</f>
        <v>0</v>
      </c>
    </row>
    <row r="89" spans="2:10" ht="20.100000000000001" customHeight="1" x14ac:dyDescent="0.25">
      <c r="B89" s="382"/>
      <c r="C89" s="383" t="s">
        <v>59</v>
      </c>
      <c r="D89" s="382">
        <v>6</v>
      </c>
      <c r="E89" s="383" t="s">
        <v>206</v>
      </c>
      <c r="F89" s="382">
        <f>COUNTIFS('DPRD PKB'!$E$5:$E$2125,REKAP!E89,'DPRD PKB'!$G$5:$G$2125,"&gt;0")</f>
        <v>3</v>
      </c>
      <c r="G89" s="382">
        <f>COUNTIFS('DPRD PKB'!$E$5:$E$2125,REKAP!E89,'DPRD PKB'!$I$5:$I$2125,"LAKI-LAKI")</f>
        <v>3</v>
      </c>
      <c r="H89" s="382">
        <f>COUNTIFS('DPRD PKB'!$E$5:$E$2125,REKAP!E89,'DPRD PKB'!$I$5:$I$2125,"PEREMPUAN")</f>
        <v>0</v>
      </c>
    </row>
    <row r="90" spans="2:10" ht="20.100000000000001" customHeight="1" x14ac:dyDescent="0.25">
      <c r="B90" s="382"/>
      <c r="C90" s="383" t="s">
        <v>59</v>
      </c>
      <c r="D90" s="382">
        <v>7</v>
      </c>
      <c r="E90" s="383" t="s">
        <v>207</v>
      </c>
      <c r="F90" s="382">
        <f>COUNTIFS('DPRD PKB'!$E$5:$E$2125,REKAP!E90,'DPRD PKB'!$G$5:$G$2125,"&gt;0")</f>
        <v>4</v>
      </c>
      <c r="G90" s="382">
        <f>COUNTIFS('DPRD PKB'!$E$5:$E$2125,REKAP!E90,'DPRD PKB'!$I$5:$I$2125,"LAKI-LAKI")</f>
        <v>4</v>
      </c>
      <c r="H90" s="382">
        <f>COUNTIFS('DPRD PKB'!$E$5:$E$2125,REKAP!E90,'DPRD PKB'!$I$5:$I$2125,"PEREMPUAN")</f>
        <v>0</v>
      </c>
    </row>
    <row r="91" spans="2:10" ht="20.100000000000001" customHeight="1" x14ac:dyDescent="0.25">
      <c r="B91" s="382"/>
      <c r="C91" s="383" t="s">
        <v>59</v>
      </c>
      <c r="D91" s="382">
        <v>8</v>
      </c>
      <c r="E91" s="383" t="s">
        <v>208</v>
      </c>
      <c r="F91" s="382">
        <f>COUNTIFS('DPRD PKB'!$E$5:$E$2125,REKAP!E91,'DPRD PKB'!$G$5:$G$2125,"&gt;0")</f>
        <v>4</v>
      </c>
      <c r="G91" s="382">
        <f>COUNTIFS('DPRD PKB'!$E$5:$E$2125,REKAP!E91,'DPRD PKB'!$I$5:$I$2125,"LAKI-LAKI")</f>
        <v>3</v>
      </c>
      <c r="H91" s="382">
        <f>COUNTIFS('DPRD PKB'!$E$5:$E$2125,REKAP!E91,'DPRD PKB'!$I$5:$I$2125,"PEREMPUAN")</f>
        <v>1</v>
      </c>
    </row>
    <row r="92" spans="2:10" ht="20.100000000000001" customHeight="1" x14ac:dyDescent="0.25">
      <c r="B92" s="382"/>
      <c r="C92" s="383" t="s">
        <v>59</v>
      </c>
      <c r="D92" s="382">
        <v>9</v>
      </c>
      <c r="E92" s="383" t="s">
        <v>209</v>
      </c>
      <c r="F92" s="382">
        <f>COUNTIFS('DPRD PKB'!$E$5:$E$2125,REKAP!E92,'DPRD PKB'!$G$5:$G$2125,"&gt;0")</f>
        <v>3</v>
      </c>
      <c r="G92" s="382">
        <f>COUNTIFS('DPRD PKB'!$E$5:$E$2125,REKAP!E92,'DPRD PKB'!$I$5:$I$2125,"LAKI-LAKI")</f>
        <v>2</v>
      </c>
      <c r="H92" s="382">
        <f>COUNTIFS('DPRD PKB'!$E$5:$E$2125,REKAP!E92,'DPRD PKB'!$I$5:$I$2125,"PEREMPUAN")</f>
        <v>1</v>
      </c>
    </row>
    <row r="93" spans="2:10" ht="20.100000000000001" customHeight="1" x14ac:dyDescent="0.25">
      <c r="B93" s="382"/>
      <c r="C93" s="383" t="s">
        <v>59</v>
      </c>
      <c r="D93" s="382" t="s">
        <v>5</v>
      </c>
      <c r="E93" s="383" t="s">
        <v>210</v>
      </c>
      <c r="F93" s="382">
        <f>COUNTIFS('DPRD PKB'!$E$5:$E$2125,REKAP!E93,'DPRD PKB'!$G$5:$G$2125,"&gt;0")</f>
        <v>3</v>
      </c>
      <c r="G93" s="382">
        <f>COUNTIFS('DPRD PKB'!$E$5:$E$2125,REKAP!E93,'DPRD PKB'!$I$5:$I$2125,"LAKI-LAKI")</f>
        <v>2</v>
      </c>
      <c r="H93" s="382">
        <f>COUNTIFS('DPRD PKB'!$E$5:$E$2125,REKAP!E93,'DPRD PKB'!$I$5:$I$2125,"PEREMPUAN")</f>
        <v>1</v>
      </c>
    </row>
    <row r="94" spans="2:10" ht="20.100000000000001" customHeight="1" x14ac:dyDescent="0.25">
      <c r="B94" s="382"/>
      <c r="C94" s="383" t="s">
        <v>59</v>
      </c>
      <c r="D94" s="382" t="s">
        <v>6</v>
      </c>
      <c r="E94" s="383" t="s">
        <v>60</v>
      </c>
      <c r="F94" s="382">
        <f>COUNTIFS('DPRD PKB'!$E$5:$E$2125,REKAP!E94,'DPRD PKB'!$G$5:$G$2125,"&gt;0")</f>
        <v>2</v>
      </c>
      <c r="G94" s="382">
        <f>COUNTIFS('DPRD PKB'!$E$5:$E$2125,REKAP!E94,'DPRD PKB'!$I$5:$I$2125,"LAKI-LAKI")</f>
        <v>2</v>
      </c>
      <c r="H94" s="382">
        <f>COUNTIFS('DPRD PKB'!$E$5:$E$2125,REKAP!E94,'DPRD PKB'!$I$5:$I$2125,"PEREMPUAN")</f>
        <v>0</v>
      </c>
    </row>
    <row r="95" spans="2:10" ht="20.100000000000001" customHeight="1" x14ac:dyDescent="0.25">
      <c r="B95" s="382"/>
      <c r="C95" s="383" t="s">
        <v>59</v>
      </c>
      <c r="D95" s="382" t="s">
        <v>7</v>
      </c>
      <c r="E95" s="383" t="s">
        <v>61</v>
      </c>
      <c r="F95" s="382">
        <f>COUNTIFS('DPRD PKB'!$E$5:$E$2125,REKAP!E95,'DPRD PKB'!$G$5:$G$2125,"&gt;0")</f>
        <v>1</v>
      </c>
      <c r="G95" s="382">
        <f>COUNTIFS('DPRD PKB'!$E$5:$E$2125,REKAP!E95,'DPRD PKB'!$I$5:$I$2125,"LAKI-LAKI")</f>
        <v>1</v>
      </c>
      <c r="H95" s="382">
        <f>COUNTIFS('DPRD PKB'!$E$5:$E$2125,REKAP!E95,'DPRD PKB'!$I$5:$I$2125,"PEREMPUAN")</f>
        <v>0</v>
      </c>
    </row>
    <row r="96" spans="2:10" ht="20.100000000000001" customHeight="1" x14ac:dyDescent="0.25">
      <c r="B96" s="179">
        <v>5</v>
      </c>
      <c r="C96" s="180" t="s">
        <v>62</v>
      </c>
      <c r="D96" s="179"/>
      <c r="E96" s="180" t="s">
        <v>3809</v>
      </c>
      <c r="F96" s="179">
        <f>COUNTIFS('DPRD PKB'!$E$5:$E$2125,REKAP!E96,'DPRD PKB'!$G$5:$G$2125,"&gt;0")</f>
        <v>6</v>
      </c>
      <c r="G96" s="179">
        <f>COUNTIFS('DPRD PKB'!$E$5:$E$2125,REKAP!E96,'DPRD PKB'!$I$5:$I$2125,"LAKI-LAKI")</f>
        <v>5</v>
      </c>
      <c r="H96" s="179">
        <f>COUNTIFS('DPRD PKB'!$E$5:$E$2125,REKAP!E96,'DPRD PKB'!$I$5:$I$2125,"PEREMPUAN")</f>
        <v>1</v>
      </c>
      <c r="J96" s="176">
        <f>SUM(F97:F107)</f>
        <v>34</v>
      </c>
    </row>
    <row r="97" spans="2:10" ht="20.100000000000001" customHeight="1" x14ac:dyDescent="0.25">
      <c r="B97" s="382"/>
      <c r="C97" s="383" t="s">
        <v>62</v>
      </c>
      <c r="D97" s="382">
        <v>1</v>
      </c>
      <c r="E97" s="383" t="s">
        <v>211</v>
      </c>
      <c r="F97" s="382">
        <f>COUNTIFS('DPRD PKB'!$E$5:$E$2125,REKAP!E97,'DPRD PKB'!$G$5:$G$2125,"&gt;0")</f>
        <v>2</v>
      </c>
      <c r="G97" s="382">
        <f>COUNTIFS('DPRD PKB'!$E$5:$E$2125,REKAP!E97,'DPRD PKB'!$I$5:$I$2125,"LAKI-LAKI")</f>
        <v>2</v>
      </c>
      <c r="H97" s="382">
        <f>COUNTIFS('DPRD PKB'!$E$5:$E$2125,REKAP!E97,'DPRD PKB'!$I$5:$I$2125,"PEREMPUAN")</f>
        <v>0</v>
      </c>
    </row>
    <row r="98" spans="2:10" ht="20.100000000000001" customHeight="1" x14ac:dyDescent="0.25">
      <c r="B98" s="382"/>
      <c r="C98" s="383" t="s">
        <v>62</v>
      </c>
      <c r="D98" s="382">
        <v>2</v>
      </c>
      <c r="E98" s="383" t="s">
        <v>212</v>
      </c>
      <c r="F98" s="382">
        <f>COUNTIFS('DPRD PKB'!$E$5:$E$2125,REKAP!E98,'DPRD PKB'!$G$5:$G$2125,"&gt;0")</f>
        <v>3</v>
      </c>
      <c r="G98" s="382">
        <f>COUNTIFS('DPRD PKB'!$E$5:$E$2125,REKAP!E98,'DPRD PKB'!$I$5:$I$2125,"LAKI-LAKI")</f>
        <v>3</v>
      </c>
      <c r="H98" s="382">
        <f>COUNTIFS('DPRD PKB'!$E$5:$E$2125,REKAP!E98,'DPRD PKB'!$I$5:$I$2125,"PEREMPUAN")</f>
        <v>0</v>
      </c>
    </row>
    <row r="99" spans="2:10" ht="20.100000000000001" customHeight="1" x14ac:dyDescent="0.25">
      <c r="B99" s="382"/>
      <c r="C99" s="383" t="s">
        <v>62</v>
      </c>
      <c r="D99" s="382">
        <v>3</v>
      </c>
      <c r="E99" s="383" t="s">
        <v>213</v>
      </c>
      <c r="F99" s="382">
        <f>COUNTIFS('DPRD PKB'!$E$5:$E$2125,REKAP!E99,'DPRD PKB'!$G$5:$G$2125,"&gt;0")</f>
        <v>3</v>
      </c>
      <c r="G99" s="382">
        <f>COUNTIFS('DPRD PKB'!$E$5:$E$2125,REKAP!E99,'DPRD PKB'!$I$5:$I$2125,"LAKI-LAKI")</f>
        <v>3</v>
      </c>
      <c r="H99" s="382">
        <f>COUNTIFS('DPRD PKB'!$E$5:$E$2125,REKAP!E99,'DPRD PKB'!$I$5:$I$2125,"PEREMPUAN")</f>
        <v>0</v>
      </c>
    </row>
    <row r="100" spans="2:10" ht="20.100000000000001" customHeight="1" x14ac:dyDescent="0.25">
      <c r="B100" s="382"/>
      <c r="C100" s="383" t="s">
        <v>62</v>
      </c>
      <c r="D100" s="382">
        <v>4</v>
      </c>
      <c r="E100" s="383" t="s">
        <v>214</v>
      </c>
      <c r="F100" s="382">
        <f>COUNTIFS('DPRD PKB'!$E$5:$E$2125,REKAP!E100,'DPRD PKB'!$G$5:$G$2125,"&gt;0")</f>
        <v>4</v>
      </c>
      <c r="G100" s="382">
        <f>COUNTIFS('DPRD PKB'!$E$5:$E$2125,REKAP!E100,'DPRD PKB'!$I$5:$I$2125,"LAKI-LAKI")</f>
        <v>3</v>
      </c>
      <c r="H100" s="382">
        <f>COUNTIFS('DPRD PKB'!$E$5:$E$2125,REKAP!E100,'DPRD PKB'!$I$5:$I$2125,"PEREMPUAN")</f>
        <v>1</v>
      </c>
    </row>
    <row r="101" spans="2:10" ht="20.100000000000001" customHeight="1" x14ac:dyDescent="0.25">
      <c r="B101" s="382"/>
      <c r="C101" s="383" t="s">
        <v>62</v>
      </c>
      <c r="D101" s="382">
        <v>5</v>
      </c>
      <c r="E101" s="383" t="s">
        <v>215</v>
      </c>
      <c r="F101" s="382">
        <f>COUNTIFS('DPRD PKB'!$E$5:$E$2125,REKAP!E101,'DPRD PKB'!$G$5:$G$2125,"&gt;0")</f>
        <v>5</v>
      </c>
      <c r="G101" s="382">
        <f>COUNTIFS('DPRD PKB'!$E$5:$E$2125,REKAP!E101,'DPRD PKB'!$I$5:$I$2125,"LAKI-LAKI")</f>
        <v>5</v>
      </c>
      <c r="H101" s="382">
        <f>COUNTIFS('DPRD PKB'!$E$5:$E$2125,REKAP!E101,'DPRD PKB'!$I$5:$I$2125,"PEREMPUAN")</f>
        <v>0</v>
      </c>
    </row>
    <row r="102" spans="2:10" ht="20.100000000000001" customHeight="1" x14ac:dyDescent="0.25">
      <c r="B102" s="382"/>
      <c r="C102" s="383" t="s">
        <v>62</v>
      </c>
      <c r="D102" s="382">
        <v>6</v>
      </c>
      <c r="E102" s="383" t="s">
        <v>216</v>
      </c>
      <c r="F102" s="382">
        <f>COUNTIFS('DPRD PKB'!$E$5:$E$2125,REKAP!E102,'DPRD PKB'!$G$5:$G$2125,"&gt;0")</f>
        <v>3</v>
      </c>
      <c r="G102" s="382">
        <f>COUNTIFS('DPRD PKB'!$E$5:$E$2125,REKAP!E102,'DPRD PKB'!$I$5:$I$2125,"LAKI-LAKI")</f>
        <v>3</v>
      </c>
      <c r="H102" s="382">
        <f>COUNTIFS('DPRD PKB'!$E$5:$E$2125,REKAP!E102,'DPRD PKB'!$I$5:$I$2125,"PEREMPUAN")</f>
        <v>0</v>
      </c>
    </row>
    <row r="103" spans="2:10" ht="20.100000000000001" customHeight="1" x14ac:dyDescent="0.25">
      <c r="B103" s="382"/>
      <c r="C103" s="383" t="s">
        <v>62</v>
      </c>
      <c r="D103" s="382">
        <v>7</v>
      </c>
      <c r="E103" s="383" t="s">
        <v>217</v>
      </c>
      <c r="F103" s="382">
        <f>COUNTIFS('DPRD PKB'!$E$5:$E$2125,REKAP!E103,'DPRD PKB'!$G$5:$G$2125,"&gt;0")</f>
        <v>1</v>
      </c>
      <c r="G103" s="382">
        <f>COUNTIFS('DPRD PKB'!$E$5:$E$2125,REKAP!E103,'DPRD PKB'!$I$5:$I$2125,"LAKI-LAKI")</f>
        <v>1</v>
      </c>
      <c r="H103" s="382">
        <f>COUNTIFS('DPRD PKB'!$E$5:$E$2125,REKAP!E103,'DPRD PKB'!$I$5:$I$2125,"PEREMPUAN")</f>
        <v>0</v>
      </c>
    </row>
    <row r="104" spans="2:10" ht="20.100000000000001" customHeight="1" x14ac:dyDescent="0.25">
      <c r="B104" s="382"/>
      <c r="C104" s="383" t="s">
        <v>62</v>
      </c>
      <c r="D104" s="382">
        <v>8</v>
      </c>
      <c r="E104" s="383" t="s">
        <v>218</v>
      </c>
      <c r="F104" s="382">
        <f>COUNTIFS('DPRD PKB'!$E$5:$E$2125,REKAP!E104,'DPRD PKB'!$G$5:$G$2125,"&gt;0")</f>
        <v>4</v>
      </c>
      <c r="G104" s="382">
        <f>COUNTIFS('DPRD PKB'!$E$5:$E$2125,REKAP!E104,'DPRD PKB'!$I$5:$I$2125,"LAKI-LAKI")</f>
        <v>3</v>
      </c>
      <c r="H104" s="382">
        <f>COUNTIFS('DPRD PKB'!$E$5:$E$2125,REKAP!E104,'DPRD PKB'!$I$5:$I$2125,"PEREMPUAN")</f>
        <v>1</v>
      </c>
    </row>
    <row r="105" spans="2:10" ht="20.100000000000001" customHeight="1" x14ac:dyDescent="0.25">
      <c r="B105" s="382"/>
      <c r="C105" s="383" t="s">
        <v>62</v>
      </c>
      <c r="D105" s="382">
        <v>9</v>
      </c>
      <c r="E105" s="383" t="s">
        <v>219</v>
      </c>
      <c r="F105" s="382">
        <f>COUNTIFS('DPRD PKB'!$E$5:$E$2125,REKAP!E105,'DPRD PKB'!$G$5:$G$2125,"&gt;0")</f>
        <v>4</v>
      </c>
      <c r="G105" s="382">
        <f>COUNTIFS('DPRD PKB'!$E$5:$E$2125,REKAP!E105,'DPRD PKB'!$I$5:$I$2125,"LAKI-LAKI")</f>
        <v>4</v>
      </c>
      <c r="H105" s="382">
        <f>COUNTIFS('DPRD PKB'!$E$5:$E$2125,REKAP!E105,'DPRD PKB'!$I$5:$I$2125,"PEREMPUAN")</f>
        <v>0</v>
      </c>
    </row>
    <row r="106" spans="2:10" ht="20.100000000000001" customHeight="1" x14ac:dyDescent="0.25">
      <c r="B106" s="382"/>
      <c r="C106" s="383" t="s">
        <v>62</v>
      </c>
      <c r="D106" s="382" t="s">
        <v>5</v>
      </c>
      <c r="E106" s="383" t="s">
        <v>63</v>
      </c>
      <c r="F106" s="382">
        <f>COUNTIFS('DPRD PKB'!$E$5:$E$2125,REKAP!E106,'DPRD PKB'!$G$5:$G$2125,"&gt;0")</f>
        <v>4</v>
      </c>
      <c r="G106" s="382">
        <f>COUNTIFS('DPRD PKB'!$E$5:$E$2125,REKAP!E106,'DPRD PKB'!$I$5:$I$2125,"LAKI-LAKI")</f>
        <v>3</v>
      </c>
      <c r="H106" s="382">
        <f>COUNTIFS('DPRD PKB'!$E$5:$E$2125,REKAP!E106,'DPRD PKB'!$I$5:$I$2125,"PEREMPUAN")</f>
        <v>1</v>
      </c>
    </row>
    <row r="107" spans="2:10" ht="20.100000000000001" customHeight="1" x14ac:dyDescent="0.25">
      <c r="B107" s="382"/>
      <c r="C107" s="383" t="s">
        <v>62</v>
      </c>
      <c r="D107" s="382" t="s">
        <v>6</v>
      </c>
      <c r="E107" s="383" t="s">
        <v>64</v>
      </c>
      <c r="F107" s="382">
        <f>COUNTIFS('DPRD PKB'!$E$5:$E$2125,REKAP!E107,'DPRD PKB'!$G$5:$G$2125,"&gt;0")</f>
        <v>1</v>
      </c>
      <c r="G107" s="382">
        <f>COUNTIFS('DPRD PKB'!$E$5:$E$2125,REKAP!E107,'DPRD PKB'!$I$5:$I$2125,"LAKI-LAKI")</f>
        <v>1</v>
      </c>
      <c r="H107" s="382">
        <f>COUNTIFS('DPRD PKB'!$E$5:$E$2125,REKAP!E107,'DPRD PKB'!$I$5:$I$2125,"PEREMPUAN")</f>
        <v>0</v>
      </c>
    </row>
    <row r="108" spans="2:10" ht="20.100000000000001" customHeight="1" x14ac:dyDescent="0.25">
      <c r="B108" s="179">
        <v>6</v>
      </c>
      <c r="C108" s="180" t="s">
        <v>65</v>
      </c>
      <c r="D108" s="179"/>
      <c r="E108" s="180" t="s">
        <v>3810</v>
      </c>
      <c r="F108" s="179">
        <f>COUNTIFS('DPRD PKB'!$E$5:$E$2125,REKAP!E108,'DPRD PKB'!$G$5:$G$2125,"&gt;0")</f>
        <v>7</v>
      </c>
      <c r="G108" s="179">
        <f>COUNTIFS('DPRD PKB'!$E$5:$E$2125,REKAP!E108,'DPRD PKB'!$I$5:$I$2125,"LAKI-LAKI")</f>
        <v>5</v>
      </c>
      <c r="H108" s="179">
        <f>COUNTIFS('DPRD PKB'!$E$5:$E$2125,REKAP!E108,'DPRD PKB'!$I$5:$I$2125,"PEREMPUAN")</f>
        <v>2</v>
      </c>
      <c r="J108" s="176">
        <f>SUM(F109:F125)</f>
        <v>63</v>
      </c>
    </row>
    <row r="109" spans="2:10" ht="20.100000000000001" customHeight="1" x14ac:dyDescent="0.25">
      <c r="B109" s="382"/>
      <c r="C109" s="383" t="s">
        <v>65</v>
      </c>
      <c r="D109" s="382">
        <v>1</v>
      </c>
      <c r="E109" s="383" t="s">
        <v>220</v>
      </c>
      <c r="F109" s="382">
        <f>COUNTIFS('DPRD PKB'!$E$5:$E$2125,REKAP!E109,'DPRD PKB'!$G$5:$G$2125,"&gt;0")</f>
        <v>3</v>
      </c>
      <c r="G109" s="382">
        <f>COUNTIFS('DPRD PKB'!$E$5:$E$2125,REKAP!E109,'DPRD PKB'!$I$5:$I$2125,"LAKI-LAKI")</f>
        <v>3</v>
      </c>
      <c r="H109" s="382">
        <f>COUNTIFS('DPRD PKB'!$E$5:$E$2125,REKAP!E109,'DPRD PKB'!$I$5:$I$2125,"PEREMPUAN")</f>
        <v>0</v>
      </c>
    </row>
    <row r="110" spans="2:10" ht="20.100000000000001" customHeight="1" x14ac:dyDescent="0.25">
      <c r="B110" s="382"/>
      <c r="C110" s="383" t="s">
        <v>65</v>
      </c>
      <c r="D110" s="382">
        <v>2</v>
      </c>
      <c r="E110" s="383" t="s">
        <v>221</v>
      </c>
      <c r="F110" s="382">
        <f>COUNTIFS('DPRD PKB'!$E$5:$E$2125,REKAP!E110,'DPRD PKB'!$G$5:$G$2125,"&gt;0")</f>
        <v>7</v>
      </c>
      <c r="G110" s="382">
        <f>COUNTIFS('DPRD PKB'!$E$5:$E$2125,REKAP!E110,'DPRD PKB'!$I$5:$I$2125,"LAKI-LAKI")</f>
        <v>5</v>
      </c>
      <c r="H110" s="382">
        <f>COUNTIFS('DPRD PKB'!$E$5:$E$2125,REKAP!E110,'DPRD PKB'!$I$5:$I$2125,"PEREMPUAN")</f>
        <v>2</v>
      </c>
    </row>
    <row r="111" spans="2:10" ht="20.100000000000001" customHeight="1" x14ac:dyDescent="0.25">
      <c r="B111" s="382"/>
      <c r="C111" s="383" t="s">
        <v>65</v>
      </c>
      <c r="D111" s="382">
        <v>3</v>
      </c>
      <c r="E111" s="383" t="s">
        <v>222</v>
      </c>
      <c r="F111" s="382">
        <f>COUNTIFS('DPRD PKB'!$E$5:$E$2125,REKAP!E111,'DPRD PKB'!$G$5:$G$2125,"&gt;0")</f>
        <v>4</v>
      </c>
      <c r="G111" s="382">
        <f>COUNTIFS('DPRD PKB'!$E$5:$E$2125,REKAP!E111,'DPRD PKB'!$I$5:$I$2125,"LAKI-LAKI")</f>
        <v>3</v>
      </c>
      <c r="H111" s="382">
        <f>COUNTIFS('DPRD PKB'!$E$5:$E$2125,REKAP!E111,'DPRD PKB'!$I$5:$I$2125,"PEREMPUAN")</f>
        <v>1</v>
      </c>
    </row>
    <row r="112" spans="2:10" ht="20.100000000000001" customHeight="1" x14ac:dyDescent="0.25">
      <c r="B112" s="382"/>
      <c r="C112" s="383" t="s">
        <v>65</v>
      </c>
      <c r="D112" s="382">
        <v>4</v>
      </c>
      <c r="E112" s="383" t="s">
        <v>223</v>
      </c>
      <c r="F112" s="382">
        <f>COUNTIFS('DPRD PKB'!$E$5:$E$2125,REKAP!E112,'DPRD PKB'!$G$5:$G$2125,"&gt;0")</f>
        <v>6</v>
      </c>
      <c r="G112" s="382">
        <f>COUNTIFS('DPRD PKB'!$E$5:$E$2125,REKAP!E112,'DPRD PKB'!$I$5:$I$2125,"LAKI-LAKI")</f>
        <v>4</v>
      </c>
      <c r="H112" s="382">
        <f>COUNTIFS('DPRD PKB'!$E$5:$E$2125,REKAP!E112,'DPRD PKB'!$I$5:$I$2125,"PEREMPUAN")</f>
        <v>2</v>
      </c>
    </row>
    <row r="113" spans="2:10" ht="20.100000000000001" customHeight="1" x14ac:dyDescent="0.25">
      <c r="B113" s="382"/>
      <c r="C113" s="383" t="s">
        <v>65</v>
      </c>
      <c r="D113" s="382">
        <v>5</v>
      </c>
      <c r="E113" s="383" t="s">
        <v>224</v>
      </c>
      <c r="F113" s="382">
        <f>COUNTIFS('DPRD PKB'!$E$5:$E$2125,REKAP!E113,'DPRD PKB'!$G$5:$G$2125,"&gt;0")</f>
        <v>2</v>
      </c>
      <c r="G113" s="382">
        <f>COUNTIFS('DPRD PKB'!$E$5:$E$2125,REKAP!E113,'DPRD PKB'!$I$5:$I$2125,"LAKI-LAKI")</f>
        <v>2</v>
      </c>
      <c r="H113" s="382">
        <f>COUNTIFS('DPRD PKB'!$E$5:$E$2125,REKAP!E113,'DPRD PKB'!$I$5:$I$2125,"PEREMPUAN")</f>
        <v>0</v>
      </c>
    </row>
    <row r="114" spans="2:10" ht="20.100000000000001" customHeight="1" x14ac:dyDescent="0.25">
      <c r="B114" s="382"/>
      <c r="C114" s="383" t="s">
        <v>65</v>
      </c>
      <c r="D114" s="382">
        <v>6</v>
      </c>
      <c r="E114" s="383" t="s">
        <v>225</v>
      </c>
      <c r="F114" s="382">
        <f>COUNTIFS('DPRD PKB'!$E$5:$E$2125,REKAP!E114,'DPRD PKB'!$G$5:$G$2125,"&gt;0")</f>
        <v>2</v>
      </c>
      <c r="G114" s="382">
        <f>COUNTIFS('DPRD PKB'!$E$5:$E$2125,REKAP!E114,'DPRD PKB'!$I$5:$I$2125,"LAKI-LAKI")</f>
        <v>2</v>
      </c>
      <c r="H114" s="382">
        <f>COUNTIFS('DPRD PKB'!$E$5:$E$2125,REKAP!E114,'DPRD PKB'!$I$5:$I$2125,"PEREMPUAN")</f>
        <v>0</v>
      </c>
    </row>
    <row r="115" spans="2:10" ht="20.100000000000001" customHeight="1" x14ac:dyDescent="0.25">
      <c r="B115" s="382"/>
      <c r="C115" s="383" t="s">
        <v>65</v>
      </c>
      <c r="D115" s="382">
        <v>7</v>
      </c>
      <c r="E115" s="383" t="s">
        <v>226</v>
      </c>
      <c r="F115" s="382">
        <f>COUNTIFS('DPRD PKB'!$E$5:$E$2125,REKAP!E115,'DPRD PKB'!$G$5:$G$2125,"&gt;0")</f>
        <v>6</v>
      </c>
      <c r="G115" s="382">
        <f>COUNTIFS('DPRD PKB'!$E$5:$E$2125,REKAP!E115,'DPRD PKB'!$I$5:$I$2125,"LAKI-LAKI")</f>
        <v>4</v>
      </c>
      <c r="H115" s="382">
        <f>COUNTIFS('DPRD PKB'!$E$5:$E$2125,REKAP!E115,'DPRD PKB'!$I$5:$I$2125,"PEREMPUAN")</f>
        <v>2</v>
      </c>
    </row>
    <row r="116" spans="2:10" ht="20.100000000000001" customHeight="1" x14ac:dyDescent="0.25">
      <c r="B116" s="382"/>
      <c r="C116" s="383" t="s">
        <v>65</v>
      </c>
      <c r="D116" s="382">
        <v>8</v>
      </c>
      <c r="E116" s="383" t="s">
        <v>227</v>
      </c>
      <c r="F116" s="382">
        <f>COUNTIFS('DPRD PKB'!$E$5:$E$2125,REKAP!E116,'DPRD PKB'!$G$5:$G$2125,"&gt;0")</f>
        <v>5</v>
      </c>
      <c r="G116" s="382">
        <f>COUNTIFS('DPRD PKB'!$E$5:$E$2125,REKAP!E116,'DPRD PKB'!$I$5:$I$2125,"LAKI-LAKI")</f>
        <v>5</v>
      </c>
      <c r="H116" s="382">
        <f>COUNTIFS('DPRD PKB'!$E$5:$E$2125,REKAP!E116,'DPRD PKB'!$I$5:$I$2125,"PEREMPUAN")</f>
        <v>0</v>
      </c>
    </row>
    <row r="117" spans="2:10" ht="20.100000000000001" customHeight="1" x14ac:dyDescent="0.25">
      <c r="B117" s="382"/>
      <c r="C117" s="383" t="s">
        <v>65</v>
      </c>
      <c r="D117" s="382">
        <v>9</v>
      </c>
      <c r="E117" s="383" t="s">
        <v>3553</v>
      </c>
      <c r="F117" s="382">
        <f>COUNTIFS('DPRD PKB'!$E$5:$E$2125,REKAP!E117,'DPRD PKB'!$G$5:$G$2125,"&gt;0")</f>
        <v>8</v>
      </c>
      <c r="G117" s="382">
        <f>COUNTIFS('DPRD PKB'!$E$5:$E$2125,REKAP!E117,'DPRD PKB'!$I$5:$I$2125,"LAKI-LAKI")</f>
        <v>5</v>
      </c>
      <c r="H117" s="382">
        <f>COUNTIFS('DPRD PKB'!$E$5:$E$2125,REKAP!E117,'DPRD PKB'!$I$5:$I$2125,"PEREMPUAN")</f>
        <v>3</v>
      </c>
    </row>
    <row r="118" spans="2:10" ht="20.100000000000001" customHeight="1" x14ac:dyDescent="0.25">
      <c r="B118" s="382"/>
      <c r="C118" s="383" t="s">
        <v>65</v>
      </c>
      <c r="D118" s="382" t="s">
        <v>5</v>
      </c>
      <c r="E118" s="383" t="s">
        <v>3781</v>
      </c>
      <c r="F118" s="382">
        <f>COUNTIFS('DPRD PKB'!$E$5:$E$2125,REKAP!E118,'DPRD PKB'!$G$5:$G$2125,"&gt;0")</f>
        <v>4</v>
      </c>
      <c r="G118" s="382">
        <f>COUNTIFS('DPRD PKB'!$E$5:$E$2125,REKAP!E118,'DPRD PKB'!$I$5:$I$2125,"LAKI-LAKI")</f>
        <v>4</v>
      </c>
      <c r="H118" s="382">
        <f>COUNTIFS('DPRD PKB'!$E$5:$E$2125,REKAP!E118,'DPRD PKB'!$I$5:$I$2125,"PEREMPUAN")</f>
        <v>0</v>
      </c>
    </row>
    <row r="119" spans="2:10" ht="20.100000000000001" customHeight="1" x14ac:dyDescent="0.25">
      <c r="B119" s="382"/>
      <c r="C119" s="383" t="s">
        <v>65</v>
      </c>
      <c r="D119" s="382" t="s">
        <v>6</v>
      </c>
      <c r="E119" s="383" t="s">
        <v>228</v>
      </c>
      <c r="F119" s="382">
        <f>COUNTIFS('DPRD PKB'!$E$5:$E$2125,REKAP!E119,'DPRD PKB'!$G$5:$G$2125,"&gt;0")</f>
        <v>2</v>
      </c>
      <c r="G119" s="382">
        <f>COUNTIFS('DPRD PKB'!$E$5:$E$2125,REKAP!E119,'DPRD PKB'!$I$5:$I$2125,"LAKI-LAKI")</f>
        <v>2</v>
      </c>
      <c r="H119" s="382">
        <f>COUNTIFS('DPRD PKB'!$E$5:$E$2125,REKAP!E119,'DPRD PKB'!$I$5:$I$2125,"PEREMPUAN")</f>
        <v>0</v>
      </c>
    </row>
    <row r="120" spans="2:10" ht="20.100000000000001" customHeight="1" x14ac:dyDescent="0.25">
      <c r="B120" s="382"/>
      <c r="C120" s="383" t="s">
        <v>65</v>
      </c>
      <c r="D120" s="382" t="s">
        <v>7</v>
      </c>
      <c r="E120" s="383" t="s">
        <v>229</v>
      </c>
      <c r="F120" s="382">
        <f>COUNTIFS('DPRD PKB'!$E$5:$E$2125,REKAP!E120,'DPRD PKB'!$G$5:$G$2125,"&gt;0")</f>
        <v>2</v>
      </c>
      <c r="G120" s="382">
        <f>COUNTIFS('DPRD PKB'!$E$5:$E$2125,REKAP!E120,'DPRD PKB'!$I$5:$I$2125,"LAKI-LAKI")</f>
        <v>2</v>
      </c>
      <c r="H120" s="382">
        <f>COUNTIFS('DPRD PKB'!$E$5:$E$2125,REKAP!E120,'DPRD PKB'!$I$5:$I$2125,"PEREMPUAN")</f>
        <v>0</v>
      </c>
    </row>
    <row r="121" spans="2:10" ht="20.100000000000001" customHeight="1" x14ac:dyDescent="0.25">
      <c r="B121" s="382"/>
      <c r="C121" s="383" t="s">
        <v>65</v>
      </c>
      <c r="D121" s="382">
        <v>13</v>
      </c>
      <c r="E121" s="383" t="s">
        <v>230</v>
      </c>
      <c r="F121" s="382">
        <f>COUNTIFS('DPRD PKB'!$E$5:$E$2125,REKAP!E121,'DPRD PKB'!$G$5:$G$2125,"&gt;0")</f>
        <v>1</v>
      </c>
      <c r="G121" s="382">
        <f>COUNTIFS('DPRD PKB'!$E$5:$E$2125,REKAP!E121,'DPRD PKB'!$I$5:$I$2125,"LAKI-LAKI")</f>
        <v>1</v>
      </c>
      <c r="H121" s="382">
        <f>COUNTIFS('DPRD PKB'!$E$5:$E$2125,REKAP!E121,'DPRD PKB'!$I$5:$I$2125,"PEREMPUAN")</f>
        <v>0</v>
      </c>
    </row>
    <row r="122" spans="2:10" ht="20.100000000000001" customHeight="1" x14ac:dyDescent="0.25">
      <c r="B122" s="382"/>
      <c r="C122" s="383" t="s">
        <v>65</v>
      </c>
      <c r="D122" s="382">
        <v>14</v>
      </c>
      <c r="E122" s="383" t="s">
        <v>66</v>
      </c>
      <c r="F122" s="382">
        <f>COUNTIFS('DPRD PKB'!$E$5:$E$2125,REKAP!E122,'DPRD PKB'!$G$5:$G$2125,"&gt;0")</f>
        <v>4</v>
      </c>
      <c r="G122" s="382">
        <f>COUNTIFS('DPRD PKB'!$E$5:$E$2125,REKAP!E122,'DPRD PKB'!$I$5:$I$2125,"LAKI-LAKI")</f>
        <v>4</v>
      </c>
      <c r="H122" s="382">
        <f>COUNTIFS('DPRD PKB'!$E$5:$E$2125,REKAP!E122,'DPRD PKB'!$I$5:$I$2125,"PEREMPUAN")</f>
        <v>0</v>
      </c>
    </row>
    <row r="123" spans="2:10" ht="20.100000000000001" customHeight="1" x14ac:dyDescent="0.25">
      <c r="B123" s="382"/>
      <c r="C123" s="383" t="s">
        <v>65</v>
      </c>
      <c r="D123" s="382">
        <v>15</v>
      </c>
      <c r="E123" s="383" t="s">
        <v>67</v>
      </c>
      <c r="F123" s="382">
        <f>COUNTIFS('DPRD PKB'!$E$5:$E$2125,REKAP!E123,'DPRD PKB'!$G$5:$G$2125,"&gt;0")</f>
        <v>3</v>
      </c>
      <c r="G123" s="382">
        <f>COUNTIFS('DPRD PKB'!$E$5:$E$2125,REKAP!E123,'DPRD PKB'!$I$5:$I$2125,"LAKI-LAKI")</f>
        <v>2</v>
      </c>
      <c r="H123" s="382">
        <f>COUNTIFS('DPRD PKB'!$E$5:$E$2125,REKAP!E123,'DPRD PKB'!$I$5:$I$2125,"PEREMPUAN")</f>
        <v>1</v>
      </c>
    </row>
    <row r="124" spans="2:10" ht="20.100000000000001" customHeight="1" x14ac:dyDescent="0.25">
      <c r="B124" s="382"/>
      <c r="C124" s="383" t="s">
        <v>65</v>
      </c>
      <c r="D124" s="382">
        <v>16</v>
      </c>
      <c r="E124" s="383" t="s">
        <v>68</v>
      </c>
      <c r="F124" s="382">
        <f>COUNTIFS('DPRD PKB'!$E$5:$E$2125,REKAP!E124,'DPRD PKB'!$G$5:$G$2125,"&gt;0")</f>
        <v>4</v>
      </c>
      <c r="G124" s="382">
        <f>COUNTIFS('DPRD PKB'!$E$5:$E$2125,REKAP!E124,'DPRD PKB'!$I$5:$I$2125,"LAKI-LAKI")</f>
        <v>2</v>
      </c>
      <c r="H124" s="382">
        <f>COUNTIFS('DPRD PKB'!$E$5:$E$2125,REKAP!E124,'DPRD PKB'!$I$5:$I$2125,"PEREMPUAN")</f>
        <v>2</v>
      </c>
    </row>
    <row r="125" spans="2:10" ht="20.100000000000001" customHeight="1" x14ac:dyDescent="0.25">
      <c r="B125" s="382"/>
      <c r="C125" s="383" t="s">
        <v>65</v>
      </c>
      <c r="D125" s="382">
        <v>17</v>
      </c>
      <c r="E125" s="383" t="s">
        <v>69</v>
      </c>
      <c r="F125" s="382">
        <f>COUNTIFS('DPRD PKB'!$E$5:$E$2125,REKAP!E125,'DPRD PKB'!$G$5:$G$2125,"&gt;0")</f>
        <v>0</v>
      </c>
      <c r="G125" s="382">
        <f>COUNTIFS('DPRD PKB'!$E$5:$E$2125,REKAP!E125,'DPRD PKB'!$I$5:$I$2125,"LAKI-LAKI")</f>
        <v>0</v>
      </c>
      <c r="H125" s="382">
        <f>COUNTIFS('DPRD PKB'!$E$5:$E$2125,REKAP!E125,'DPRD PKB'!$I$5:$I$2125,"PEREMPUAN")</f>
        <v>0</v>
      </c>
    </row>
    <row r="126" spans="2:10" ht="20.100000000000001" customHeight="1" x14ac:dyDescent="0.25">
      <c r="B126" s="179">
        <v>7</v>
      </c>
      <c r="C126" s="180" t="s">
        <v>70</v>
      </c>
      <c r="D126" s="179"/>
      <c r="E126" s="180" t="s">
        <v>3811</v>
      </c>
      <c r="F126" s="179">
        <f>COUNTIFS('DPRD PKB'!$E$5:$E$2125,REKAP!E126,'DPRD PKB'!$G$5:$G$2125,"&gt;0")</f>
        <v>3</v>
      </c>
      <c r="G126" s="179">
        <f>COUNTIFS('DPRD PKB'!$E$5:$E$2125,REKAP!E126,'DPRD PKB'!$I$5:$I$2125,"LAKI-LAKI")</f>
        <v>3</v>
      </c>
      <c r="H126" s="179">
        <f>COUNTIFS('DPRD PKB'!$E$5:$E$2125,REKAP!E126,'DPRD PKB'!$I$5:$I$2125,"PEREMPUAN")</f>
        <v>0</v>
      </c>
      <c r="J126" s="176">
        <f>SUM(F127:F136)</f>
        <v>19</v>
      </c>
    </row>
    <row r="127" spans="2:10" ht="20.100000000000001" customHeight="1" x14ac:dyDescent="0.25">
      <c r="B127" s="382"/>
      <c r="C127" s="383" t="s">
        <v>70</v>
      </c>
      <c r="D127" s="382">
        <v>1</v>
      </c>
      <c r="E127" s="383" t="s">
        <v>231</v>
      </c>
      <c r="F127" s="382">
        <f>COUNTIFS('DPRD PKB'!$E$5:$E$2125,REKAP!E127,'DPRD PKB'!$G$5:$G$2125,"&gt;0")</f>
        <v>0</v>
      </c>
      <c r="G127" s="382">
        <f>COUNTIFS('DPRD PKB'!$E$5:$E$2125,REKAP!E127,'DPRD PKB'!$I$5:$I$2125,"LAKI-LAKI")</f>
        <v>0</v>
      </c>
      <c r="H127" s="382">
        <f>COUNTIFS('DPRD PKB'!$E$5:$E$2125,REKAP!E127,'DPRD PKB'!$I$5:$I$2125,"PEREMPUAN")</f>
        <v>0</v>
      </c>
    </row>
    <row r="128" spans="2:10" ht="20.100000000000001" customHeight="1" x14ac:dyDescent="0.25">
      <c r="B128" s="382"/>
      <c r="C128" s="383" t="s">
        <v>70</v>
      </c>
      <c r="D128" s="382">
        <v>2</v>
      </c>
      <c r="E128" s="383" t="s">
        <v>232</v>
      </c>
      <c r="F128" s="382">
        <f>COUNTIFS('DPRD PKB'!$E$5:$E$2125,REKAP!E128,'DPRD PKB'!$G$5:$G$2125,"&gt;0")</f>
        <v>3</v>
      </c>
      <c r="G128" s="382">
        <f>COUNTIFS('DPRD PKB'!$E$5:$E$2125,REKAP!E128,'DPRD PKB'!$I$5:$I$2125,"LAKI-LAKI")</f>
        <v>2</v>
      </c>
      <c r="H128" s="382">
        <f>COUNTIFS('DPRD PKB'!$E$5:$E$2125,REKAP!E128,'DPRD PKB'!$I$5:$I$2125,"PEREMPUAN")</f>
        <v>1</v>
      </c>
    </row>
    <row r="129" spans="2:10" ht="20.100000000000001" customHeight="1" x14ac:dyDescent="0.25">
      <c r="B129" s="382"/>
      <c r="C129" s="383" t="s">
        <v>70</v>
      </c>
      <c r="D129" s="382">
        <v>3</v>
      </c>
      <c r="E129" s="383" t="s">
        <v>233</v>
      </c>
      <c r="F129" s="382">
        <f>COUNTIFS('DPRD PKB'!$E$5:$E$2125,REKAP!E129,'DPRD PKB'!$G$5:$G$2125,"&gt;0")</f>
        <v>2</v>
      </c>
      <c r="G129" s="382">
        <f>COUNTIFS('DPRD PKB'!$E$5:$E$2125,REKAP!E129,'DPRD PKB'!$I$5:$I$2125,"LAKI-LAKI")</f>
        <v>2</v>
      </c>
      <c r="H129" s="382">
        <f>COUNTIFS('DPRD PKB'!$E$5:$E$2125,REKAP!E129,'DPRD PKB'!$I$5:$I$2125,"PEREMPUAN")</f>
        <v>0</v>
      </c>
    </row>
    <row r="130" spans="2:10" ht="20.100000000000001" customHeight="1" x14ac:dyDescent="0.25">
      <c r="B130" s="382"/>
      <c r="C130" s="383" t="s">
        <v>70</v>
      </c>
      <c r="D130" s="382">
        <v>4</v>
      </c>
      <c r="E130" s="383" t="s">
        <v>234</v>
      </c>
      <c r="F130" s="382">
        <f>COUNTIFS('DPRD PKB'!$E$5:$E$2125,REKAP!E130,'DPRD PKB'!$G$5:$G$2125,"&gt;0")</f>
        <v>2</v>
      </c>
      <c r="G130" s="382">
        <f>COUNTIFS('DPRD PKB'!$E$5:$E$2125,REKAP!E130,'DPRD PKB'!$I$5:$I$2125,"LAKI-LAKI")</f>
        <v>1</v>
      </c>
      <c r="H130" s="382">
        <f>COUNTIFS('DPRD PKB'!$E$5:$E$2125,REKAP!E130,'DPRD PKB'!$I$5:$I$2125,"PEREMPUAN")</f>
        <v>1</v>
      </c>
    </row>
    <row r="131" spans="2:10" ht="20.100000000000001" customHeight="1" x14ac:dyDescent="0.25">
      <c r="B131" s="382"/>
      <c r="C131" s="383" t="s">
        <v>70</v>
      </c>
      <c r="D131" s="382">
        <v>5</v>
      </c>
      <c r="E131" s="383" t="s">
        <v>235</v>
      </c>
      <c r="F131" s="382">
        <f>COUNTIFS('DPRD PKB'!$E$5:$E$2125,REKAP!E131,'DPRD PKB'!$G$5:$G$2125,"&gt;0")</f>
        <v>2</v>
      </c>
      <c r="G131" s="382">
        <f>COUNTIFS('DPRD PKB'!$E$5:$E$2125,REKAP!E131,'DPRD PKB'!$I$5:$I$2125,"LAKI-LAKI")</f>
        <v>2</v>
      </c>
      <c r="H131" s="382">
        <f>COUNTIFS('DPRD PKB'!$E$5:$E$2125,REKAP!E131,'DPRD PKB'!$I$5:$I$2125,"PEREMPUAN")</f>
        <v>0</v>
      </c>
    </row>
    <row r="132" spans="2:10" ht="20.100000000000001" customHeight="1" x14ac:dyDescent="0.25">
      <c r="B132" s="382"/>
      <c r="C132" s="383" t="s">
        <v>70</v>
      </c>
      <c r="D132" s="382">
        <v>6</v>
      </c>
      <c r="E132" s="383" t="s">
        <v>236</v>
      </c>
      <c r="F132" s="382">
        <f>COUNTIFS('DPRD PKB'!$E$5:$E$2125,REKAP!E132,'DPRD PKB'!$G$5:$G$2125,"&gt;0")</f>
        <v>3</v>
      </c>
      <c r="G132" s="382">
        <f>COUNTIFS('DPRD PKB'!$E$5:$E$2125,REKAP!E132,'DPRD PKB'!$I$5:$I$2125,"LAKI-LAKI")</f>
        <v>3</v>
      </c>
      <c r="H132" s="382">
        <f>COUNTIFS('DPRD PKB'!$E$5:$E$2125,REKAP!E132,'DPRD PKB'!$I$5:$I$2125,"PEREMPUAN")</f>
        <v>0</v>
      </c>
    </row>
    <row r="133" spans="2:10" ht="20.100000000000001" customHeight="1" x14ac:dyDescent="0.25">
      <c r="B133" s="382"/>
      <c r="C133" s="383" t="s">
        <v>70</v>
      </c>
      <c r="D133" s="382">
        <v>7</v>
      </c>
      <c r="E133" s="383" t="s">
        <v>237</v>
      </c>
      <c r="F133" s="382">
        <f>COUNTIFS('DPRD PKB'!$E$5:$E$2125,REKAP!E133,'DPRD PKB'!$G$5:$G$2125,"&gt;0")</f>
        <v>3</v>
      </c>
      <c r="G133" s="382">
        <f>COUNTIFS('DPRD PKB'!$E$5:$E$2125,REKAP!E133,'DPRD PKB'!$I$5:$I$2125,"LAKI-LAKI")</f>
        <v>1</v>
      </c>
      <c r="H133" s="382">
        <f>COUNTIFS('DPRD PKB'!$E$5:$E$2125,REKAP!E133,'DPRD PKB'!$I$5:$I$2125,"PEREMPUAN")</f>
        <v>2</v>
      </c>
    </row>
    <row r="134" spans="2:10" ht="20.100000000000001" customHeight="1" x14ac:dyDescent="0.25">
      <c r="B134" s="382"/>
      <c r="C134" s="383" t="s">
        <v>70</v>
      </c>
      <c r="D134" s="382">
        <v>8</v>
      </c>
      <c r="E134" s="383" t="s">
        <v>238</v>
      </c>
      <c r="F134" s="382">
        <f>COUNTIFS('DPRD PKB'!$E$5:$E$2125,REKAP!E134,'DPRD PKB'!$G$5:$G$2125,"&gt;0")</f>
        <v>1</v>
      </c>
      <c r="G134" s="382">
        <f>COUNTIFS('DPRD PKB'!$E$5:$E$2125,REKAP!E134,'DPRD PKB'!$I$5:$I$2125,"LAKI-LAKI")</f>
        <v>0</v>
      </c>
      <c r="H134" s="382">
        <f>COUNTIFS('DPRD PKB'!$E$5:$E$2125,REKAP!E134,'DPRD PKB'!$I$5:$I$2125,"PEREMPUAN")</f>
        <v>1</v>
      </c>
    </row>
    <row r="135" spans="2:10" ht="20.100000000000001" customHeight="1" x14ac:dyDescent="0.25">
      <c r="B135" s="382"/>
      <c r="C135" s="383" t="s">
        <v>70</v>
      </c>
      <c r="D135" s="382">
        <v>9</v>
      </c>
      <c r="E135" s="383" t="s">
        <v>239</v>
      </c>
      <c r="F135" s="382">
        <f>COUNTIFS('DPRD PKB'!$E$5:$E$2125,REKAP!E135,'DPRD PKB'!$G$5:$G$2125,"&gt;0")</f>
        <v>0</v>
      </c>
      <c r="G135" s="382">
        <f>COUNTIFS('DPRD PKB'!$E$5:$E$2125,REKAP!E135,'DPRD PKB'!$I$5:$I$2125,"LAKI-LAKI")</f>
        <v>0</v>
      </c>
      <c r="H135" s="382">
        <f>COUNTIFS('DPRD PKB'!$E$5:$E$2125,REKAP!E135,'DPRD PKB'!$I$5:$I$2125,"PEREMPUAN")</f>
        <v>0</v>
      </c>
    </row>
    <row r="136" spans="2:10" ht="20.100000000000001" customHeight="1" x14ac:dyDescent="0.25">
      <c r="B136" s="382"/>
      <c r="C136" s="383" t="s">
        <v>70</v>
      </c>
      <c r="D136" s="382" t="s">
        <v>5</v>
      </c>
      <c r="E136" s="383" t="s">
        <v>71</v>
      </c>
      <c r="F136" s="382">
        <f>COUNTIFS('DPRD PKB'!$E$5:$E$2125,REKAP!E136,'DPRD PKB'!$G$5:$G$2125,"&gt;0")</f>
        <v>3</v>
      </c>
      <c r="G136" s="382">
        <f>COUNTIFS('DPRD PKB'!$E$5:$E$2125,REKAP!E136,'DPRD PKB'!$I$5:$I$2125,"LAKI-LAKI")</f>
        <v>1</v>
      </c>
      <c r="H136" s="382">
        <f>COUNTIFS('DPRD PKB'!$E$5:$E$2125,REKAP!E136,'DPRD PKB'!$I$5:$I$2125,"PEREMPUAN")</f>
        <v>2</v>
      </c>
    </row>
    <row r="137" spans="2:10" ht="20.100000000000001" customHeight="1" x14ac:dyDescent="0.25">
      <c r="B137" s="179">
        <v>8</v>
      </c>
      <c r="C137" s="180" t="s">
        <v>72</v>
      </c>
      <c r="D137" s="179"/>
      <c r="E137" s="180" t="s">
        <v>3812</v>
      </c>
      <c r="F137" s="179">
        <f>COUNTIFS('DPRD PKB'!$E$5:$E$2125,REKAP!E137,'DPRD PKB'!$G$5:$G$2125,"&gt;0")</f>
        <v>11</v>
      </c>
      <c r="G137" s="179">
        <f>COUNTIFS('DPRD PKB'!$E$5:$E$2125,REKAP!E137,'DPRD PKB'!$I$5:$I$2125,"LAKI-LAKI")</f>
        <v>6</v>
      </c>
      <c r="H137" s="179">
        <f>COUNTIFS('DPRD PKB'!$E$5:$E$2125,REKAP!E137,'DPRD PKB'!$I$5:$I$2125,"PEREMPUAN")</f>
        <v>5</v>
      </c>
      <c r="J137" s="176">
        <f>SUM(F138:F152)</f>
        <v>78</v>
      </c>
    </row>
    <row r="138" spans="2:10" ht="20.100000000000001" customHeight="1" x14ac:dyDescent="0.25">
      <c r="B138" s="382"/>
      <c r="C138" s="383" t="s">
        <v>72</v>
      </c>
      <c r="D138" s="382">
        <v>1</v>
      </c>
      <c r="E138" s="383" t="s">
        <v>240</v>
      </c>
      <c r="F138" s="382">
        <f>COUNTIFS('DPRD PKB'!$E$5:$E$2125,REKAP!E138,'DPRD PKB'!$G$5:$G$2125,"&gt;0")</f>
        <v>6</v>
      </c>
      <c r="G138" s="382">
        <f>COUNTIFS('DPRD PKB'!$E$5:$E$2125,REKAP!E138,'DPRD PKB'!$I$5:$I$2125,"LAKI-LAKI")</f>
        <v>5</v>
      </c>
      <c r="H138" s="382">
        <f>COUNTIFS('DPRD PKB'!$E$5:$E$2125,REKAP!E138,'DPRD PKB'!$I$5:$I$2125,"PEREMPUAN")</f>
        <v>1</v>
      </c>
    </row>
    <row r="139" spans="2:10" ht="20.100000000000001" customHeight="1" x14ac:dyDescent="0.25">
      <c r="B139" s="382"/>
      <c r="C139" s="383" t="s">
        <v>72</v>
      </c>
      <c r="D139" s="382">
        <v>2</v>
      </c>
      <c r="E139" s="383" t="s">
        <v>241</v>
      </c>
      <c r="F139" s="382">
        <f>COUNTIFS('DPRD PKB'!$E$5:$E$2125,REKAP!E139,'DPRD PKB'!$G$5:$G$2125,"&gt;0")</f>
        <v>8</v>
      </c>
      <c r="G139" s="382">
        <f>COUNTIFS('DPRD PKB'!$E$5:$E$2125,REKAP!E139,'DPRD PKB'!$I$5:$I$2125,"LAKI-LAKI")</f>
        <v>6</v>
      </c>
      <c r="H139" s="382">
        <f>COUNTIFS('DPRD PKB'!$E$5:$E$2125,REKAP!E139,'DPRD PKB'!$I$5:$I$2125,"PEREMPUAN")</f>
        <v>2</v>
      </c>
    </row>
    <row r="140" spans="2:10" ht="20.100000000000001" customHeight="1" x14ac:dyDescent="0.25">
      <c r="B140" s="382"/>
      <c r="C140" s="383" t="s">
        <v>72</v>
      </c>
      <c r="D140" s="382">
        <v>3</v>
      </c>
      <c r="E140" s="383" t="s">
        <v>242</v>
      </c>
      <c r="F140" s="382">
        <f>COUNTIFS('DPRD PKB'!$E$5:$E$2125,REKAP!E140,'DPRD PKB'!$G$5:$G$2125,"&gt;0")</f>
        <v>5</v>
      </c>
      <c r="G140" s="382">
        <f>COUNTIFS('DPRD PKB'!$E$5:$E$2125,REKAP!E140,'DPRD PKB'!$I$5:$I$2125,"LAKI-LAKI")</f>
        <v>5</v>
      </c>
      <c r="H140" s="382">
        <f>COUNTIFS('DPRD PKB'!$E$5:$E$2125,REKAP!E140,'DPRD PKB'!$I$5:$I$2125,"PEREMPUAN")</f>
        <v>0</v>
      </c>
    </row>
    <row r="141" spans="2:10" ht="20.100000000000001" customHeight="1" x14ac:dyDescent="0.25">
      <c r="B141" s="382"/>
      <c r="C141" s="383" t="s">
        <v>72</v>
      </c>
      <c r="D141" s="382">
        <v>4</v>
      </c>
      <c r="E141" s="383" t="s">
        <v>243</v>
      </c>
      <c r="F141" s="382">
        <f>COUNTIFS('DPRD PKB'!$E$5:$E$2125,REKAP!E141,'DPRD PKB'!$G$5:$G$2125,"&gt;0")</f>
        <v>4</v>
      </c>
      <c r="G141" s="382">
        <f>COUNTIFS('DPRD PKB'!$E$5:$E$2125,REKAP!E141,'DPRD PKB'!$I$5:$I$2125,"LAKI-LAKI")</f>
        <v>4</v>
      </c>
      <c r="H141" s="382">
        <f>COUNTIFS('DPRD PKB'!$E$5:$E$2125,REKAP!E141,'DPRD PKB'!$I$5:$I$2125,"PEREMPUAN")</f>
        <v>0</v>
      </c>
    </row>
    <row r="142" spans="2:10" ht="20.100000000000001" customHeight="1" x14ac:dyDescent="0.25">
      <c r="B142" s="382"/>
      <c r="C142" s="383" t="s">
        <v>72</v>
      </c>
      <c r="D142" s="382">
        <v>5</v>
      </c>
      <c r="E142" s="383" t="s">
        <v>244</v>
      </c>
      <c r="F142" s="382">
        <f>COUNTIFS('DPRD PKB'!$E$5:$E$2125,REKAP!E142,'DPRD PKB'!$G$5:$G$2125,"&gt;0")</f>
        <v>4</v>
      </c>
      <c r="G142" s="382">
        <f>COUNTIFS('DPRD PKB'!$E$5:$E$2125,REKAP!E142,'DPRD PKB'!$I$5:$I$2125,"LAKI-LAKI")</f>
        <v>4</v>
      </c>
      <c r="H142" s="382">
        <f>COUNTIFS('DPRD PKB'!$E$5:$E$2125,REKAP!E142,'DPRD PKB'!$I$5:$I$2125,"PEREMPUAN")</f>
        <v>0</v>
      </c>
    </row>
    <row r="143" spans="2:10" ht="20.100000000000001" customHeight="1" x14ac:dyDescent="0.25">
      <c r="B143" s="382"/>
      <c r="C143" s="383" t="s">
        <v>72</v>
      </c>
      <c r="D143" s="382">
        <v>6</v>
      </c>
      <c r="E143" s="383" t="s">
        <v>245</v>
      </c>
      <c r="F143" s="382">
        <f>COUNTIFS('DPRD PKB'!$E$5:$E$2125,REKAP!E143,'DPRD PKB'!$G$5:$G$2125,"&gt;0")</f>
        <v>7</v>
      </c>
      <c r="G143" s="382">
        <f>COUNTIFS('DPRD PKB'!$E$5:$E$2125,REKAP!E143,'DPRD PKB'!$I$5:$I$2125,"LAKI-LAKI")</f>
        <v>7</v>
      </c>
      <c r="H143" s="382">
        <f>COUNTIFS('DPRD PKB'!$E$5:$E$2125,REKAP!E143,'DPRD PKB'!$I$5:$I$2125,"PEREMPUAN")</f>
        <v>0</v>
      </c>
    </row>
    <row r="144" spans="2:10" ht="20.100000000000001" customHeight="1" x14ac:dyDescent="0.25">
      <c r="B144" s="382"/>
      <c r="C144" s="383" t="s">
        <v>72</v>
      </c>
      <c r="D144" s="382">
        <v>7</v>
      </c>
      <c r="E144" s="383" t="s">
        <v>246</v>
      </c>
      <c r="F144" s="382">
        <f>COUNTIFS('DPRD PKB'!$E$5:$E$2125,REKAP!E144,'DPRD PKB'!$G$5:$G$2125,"&gt;0")</f>
        <v>12</v>
      </c>
      <c r="G144" s="382">
        <f>COUNTIFS('DPRD PKB'!$E$5:$E$2125,REKAP!E144,'DPRD PKB'!$I$5:$I$2125,"LAKI-LAKI")</f>
        <v>8</v>
      </c>
      <c r="H144" s="382">
        <f>COUNTIFS('DPRD PKB'!$E$5:$E$2125,REKAP!E144,'DPRD PKB'!$I$5:$I$2125,"PEREMPUAN")</f>
        <v>4</v>
      </c>
    </row>
    <row r="145" spans="2:10" ht="20.100000000000001" customHeight="1" x14ac:dyDescent="0.25">
      <c r="B145" s="382"/>
      <c r="C145" s="383" t="s">
        <v>72</v>
      </c>
      <c r="D145" s="382">
        <v>8</v>
      </c>
      <c r="E145" s="383" t="s">
        <v>247</v>
      </c>
      <c r="F145" s="382">
        <f>COUNTIFS('DPRD PKB'!$E$5:$E$2125,REKAP!E145,'DPRD PKB'!$G$5:$G$2125,"&gt;0")</f>
        <v>4</v>
      </c>
      <c r="G145" s="382">
        <f>COUNTIFS('DPRD PKB'!$E$5:$E$2125,REKAP!E145,'DPRD PKB'!$I$5:$I$2125,"LAKI-LAKI")</f>
        <v>3</v>
      </c>
      <c r="H145" s="382">
        <f>COUNTIFS('DPRD PKB'!$E$5:$E$2125,REKAP!E145,'DPRD PKB'!$I$5:$I$2125,"PEREMPUAN")</f>
        <v>1</v>
      </c>
    </row>
    <row r="146" spans="2:10" ht="20.100000000000001" customHeight="1" x14ac:dyDescent="0.25">
      <c r="B146" s="382"/>
      <c r="C146" s="383" t="s">
        <v>72</v>
      </c>
      <c r="D146" s="382">
        <v>9</v>
      </c>
      <c r="E146" s="383" t="s">
        <v>248</v>
      </c>
      <c r="F146" s="382">
        <f>COUNTIFS('DPRD PKB'!$E$5:$E$2125,REKAP!E146,'DPRD PKB'!$G$5:$G$2125,"&gt;0")</f>
        <v>5</v>
      </c>
      <c r="G146" s="382">
        <f>COUNTIFS('DPRD PKB'!$E$5:$E$2125,REKAP!E146,'DPRD PKB'!$I$5:$I$2125,"LAKI-LAKI")</f>
        <v>4</v>
      </c>
      <c r="H146" s="382">
        <f>COUNTIFS('DPRD PKB'!$E$5:$E$2125,REKAP!E146,'DPRD PKB'!$I$5:$I$2125,"PEREMPUAN")</f>
        <v>1</v>
      </c>
    </row>
    <row r="147" spans="2:10" ht="20.100000000000001" customHeight="1" x14ac:dyDescent="0.25">
      <c r="B147" s="382"/>
      <c r="C147" s="383" t="s">
        <v>72</v>
      </c>
      <c r="D147" s="382" t="s">
        <v>5</v>
      </c>
      <c r="E147" s="383" t="s">
        <v>249</v>
      </c>
      <c r="F147" s="382">
        <f>COUNTIFS('DPRD PKB'!$E$5:$E$2125,REKAP!E147,'DPRD PKB'!$G$5:$G$2125,"&gt;0")</f>
        <v>5</v>
      </c>
      <c r="G147" s="382">
        <f>COUNTIFS('DPRD PKB'!$E$5:$E$2125,REKAP!E147,'DPRD PKB'!$I$5:$I$2125,"LAKI-LAKI")</f>
        <v>3</v>
      </c>
      <c r="H147" s="382">
        <f>COUNTIFS('DPRD PKB'!$E$5:$E$2125,REKAP!E147,'DPRD PKB'!$I$5:$I$2125,"PEREMPUAN")</f>
        <v>2</v>
      </c>
    </row>
    <row r="148" spans="2:10" ht="20.100000000000001" customHeight="1" x14ac:dyDescent="0.25">
      <c r="B148" s="382"/>
      <c r="C148" s="383" t="s">
        <v>72</v>
      </c>
      <c r="D148" s="382" t="s">
        <v>6</v>
      </c>
      <c r="E148" s="383" t="s">
        <v>250</v>
      </c>
      <c r="F148" s="382">
        <f>COUNTIFS('DPRD PKB'!$E$5:$E$2125,REKAP!E148,'DPRD PKB'!$G$5:$G$2125,"&gt;0")</f>
        <v>5</v>
      </c>
      <c r="G148" s="382">
        <f>COUNTIFS('DPRD PKB'!$E$5:$E$2125,REKAP!E148,'DPRD PKB'!$I$5:$I$2125,"LAKI-LAKI")</f>
        <v>2</v>
      </c>
      <c r="H148" s="382">
        <f>COUNTIFS('DPRD PKB'!$E$5:$E$2125,REKAP!E148,'DPRD PKB'!$I$5:$I$2125,"PEREMPUAN")</f>
        <v>3</v>
      </c>
    </row>
    <row r="149" spans="2:10" ht="20.100000000000001" customHeight="1" x14ac:dyDescent="0.25">
      <c r="B149" s="382"/>
      <c r="C149" s="383" t="s">
        <v>72</v>
      </c>
      <c r="D149" s="382" t="s">
        <v>7</v>
      </c>
      <c r="E149" s="383" t="s">
        <v>251</v>
      </c>
      <c r="F149" s="382">
        <f>COUNTIFS('DPRD PKB'!$E$5:$E$2125,REKAP!E149,'DPRD PKB'!$G$5:$G$2125,"&gt;0")</f>
        <v>2</v>
      </c>
      <c r="G149" s="382">
        <f>COUNTIFS('DPRD PKB'!$E$5:$E$2125,REKAP!E149,'DPRD PKB'!$I$5:$I$2125,"LAKI-LAKI")</f>
        <v>2</v>
      </c>
      <c r="H149" s="382">
        <f>COUNTIFS('DPRD PKB'!$E$5:$E$2125,REKAP!E149,'DPRD PKB'!$I$5:$I$2125,"PEREMPUAN")</f>
        <v>0</v>
      </c>
    </row>
    <row r="150" spans="2:10" ht="20.100000000000001" customHeight="1" x14ac:dyDescent="0.25">
      <c r="B150" s="382"/>
      <c r="C150" s="383" t="s">
        <v>72</v>
      </c>
      <c r="D150" s="382" t="s">
        <v>8</v>
      </c>
      <c r="E150" s="383" t="s">
        <v>252</v>
      </c>
      <c r="F150" s="382">
        <f>COUNTIFS('DPRD PKB'!$E$5:$E$2125,REKAP!E150,'DPRD PKB'!$G$5:$G$2125,"&gt;0")</f>
        <v>3</v>
      </c>
      <c r="G150" s="382">
        <f>COUNTIFS('DPRD PKB'!$E$5:$E$2125,REKAP!E150,'DPRD PKB'!$I$5:$I$2125,"LAKI-LAKI")</f>
        <v>3</v>
      </c>
      <c r="H150" s="382">
        <f>COUNTIFS('DPRD PKB'!$E$5:$E$2125,REKAP!E150,'DPRD PKB'!$I$5:$I$2125,"PEREMPUAN")</f>
        <v>0</v>
      </c>
    </row>
    <row r="151" spans="2:10" ht="20.100000000000001" customHeight="1" x14ac:dyDescent="0.25">
      <c r="B151" s="382"/>
      <c r="C151" s="383" t="s">
        <v>72</v>
      </c>
      <c r="D151" s="382" t="s">
        <v>9</v>
      </c>
      <c r="E151" s="383" t="s">
        <v>73</v>
      </c>
      <c r="F151" s="382">
        <f>COUNTIFS('DPRD PKB'!$E$5:$E$2125,REKAP!E151,'DPRD PKB'!$G$5:$G$2125,"&gt;0")</f>
        <v>5</v>
      </c>
      <c r="G151" s="382">
        <f>COUNTIFS('DPRD PKB'!$E$5:$E$2125,REKAP!E151,'DPRD PKB'!$I$5:$I$2125,"LAKI-LAKI")</f>
        <v>4</v>
      </c>
      <c r="H151" s="382">
        <f>COUNTIFS('DPRD PKB'!$E$5:$E$2125,REKAP!E151,'DPRD PKB'!$I$5:$I$2125,"PEREMPUAN")</f>
        <v>1</v>
      </c>
    </row>
    <row r="152" spans="2:10" ht="20.100000000000001" customHeight="1" x14ac:dyDescent="0.25">
      <c r="B152" s="382"/>
      <c r="C152" s="383" t="s">
        <v>72</v>
      </c>
      <c r="D152" s="382" t="s">
        <v>10</v>
      </c>
      <c r="E152" s="383" t="s">
        <v>74</v>
      </c>
      <c r="F152" s="382">
        <f>COUNTIFS('DPRD PKB'!$E$5:$E$2125,REKAP!E152,'DPRD PKB'!$G$5:$G$2125,"&gt;0")</f>
        <v>3</v>
      </c>
      <c r="G152" s="382">
        <f>COUNTIFS('DPRD PKB'!$E$5:$E$2125,REKAP!E152,'DPRD PKB'!$I$5:$I$2125,"LAKI-LAKI")</f>
        <v>3</v>
      </c>
      <c r="H152" s="382">
        <f>COUNTIFS('DPRD PKB'!$E$5:$E$2125,REKAP!E152,'DPRD PKB'!$I$5:$I$2125,"PEREMPUAN")</f>
        <v>0</v>
      </c>
    </row>
    <row r="153" spans="2:10" ht="20.100000000000001" customHeight="1" x14ac:dyDescent="0.25">
      <c r="B153" s="179">
        <v>9</v>
      </c>
      <c r="C153" s="180" t="s">
        <v>3814</v>
      </c>
      <c r="D153" s="179"/>
      <c r="E153" s="180" t="s">
        <v>3813</v>
      </c>
      <c r="F153" s="179">
        <f>COUNTIFS('DPRD PKB'!$E$5:$E$2125,REKAP!E153,'DPRD PKB'!$G$5:$G$2125,"&gt;0")</f>
        <v>2</v>
      </c>
      <c r="G153" s="179">
        <f>COUNTIFS('DPRD PKB'!$E$5:$E$2125,REKAP!E153,'DPRD PKB'!$I$5:$I$2125,"LAKI-LAKI")</f>
        <v>2</v>
      </c>
      <c r="H153" s="179">
        <f>COUNTIFS('DPRD PKB'!$E$5:$E$2125,REKAP!E153,'DPRD PKB'!$I$5:$I$2125,"PEREMPUAN")</f>
        <v>0</v>
      </c>
      <c r="J153" s="176">
        <f>SUM(F154:F160)</f>
        <v>15</v>
      </c>
    </row>
    <row r="154" spans="2:10" ht="20.100000000000001" customHeight="1" x14ac:dyDescent="0.25">
      <c r="B154" s="382"/>
      <c r="C154" s="383" t="s">
        <v>3814</v>
      </c>
      <c r="D154" s="382">
        <v>1</v>
      </c>
      <c r="E154" s="383" t="s">
        <v>253</v>
      </c>
      <c r="F154" s="382">
        <f>COUNTIFS('DPRD PKB'!$E$5:$E$2125,REKAP!E154,'DPRD PKB'!$G$5:$G$2125,"&gt;0")</f>
        <v>3</v>
      </c>
      <c r="G154" s="382">
        <f>COUNTIFS('DPRD PKB'!$E$5:$E$2125,REKAP!E154,'DPRD PKB'!$I$5:$I$2125,"LAKI-LAKI")</f>
        <v>2</v>
      </c>
      <c r="H154" s="382">
        <f>COUNTIFS('DPRD PKB'!$E$5:$E$2125,REKAP!E154,'DPRD PKB'!$I$5:$I$2125,"PEREMPUAN")</f>
        <v>1</v>
      </c>
    </row>
    <row r="155" spans="2:10" ht="20.100000000000001" customHeight="1" x14ac:dyDescent="0.25">
      <c r="B155" s="382"/>
      <c r="C155" s="383" t="s">
        <v>3814</v>
      </c>
      <c r="D155" s="382">
        <v>2</v>
      </c>
      <c r="E155" s="383" t="s">
        <v>254</v>
      </c>
      <c r="F155" s="382">
        <f>COUNTIFS('DPRD PKB'!$E$5:$E$2125,REKAP!E155,'DPRD PKB'!$G$5:$G$2125,"&gt;0")</f>
        <v>3</v>
      </c>
      <c r="G155" s="382">
        <f>COUNTIFS('DPRD PKB'!$E$5:$E$2125,REKAP!E155,'DPRD PKB'!$I$5:$I$2125,"LAKI-LAKI")</f>
        <v>3</v>
      </c>
      <c r="H155" s="382">
        <f>COUNTIFS('DPRD PKB'!$E$5:$E$2125,REKAP!E155,'DPRD PKB'!$I$5:$I$2125,"PEREMPUAN")</f>
        <v>0</v>
      </c>
    </row>
    <row r="156" spans="2:10" ht="20.100000000000001" customHeight="1" x14ac:dyDescent="0.25">
      <c r="B156" s="382"/>
      <c r="C156" s="383" t="s">
        <v>3814</v>
      </c>
      <c r="D156" s="382">
        <v>3</v>
      </c>
      <c r="E156" s="383" t="s">
        <v>255</v>
      </c>
      <c r="F156" s="382">
        <f>COUNTIFS('DPRD PKB'!$E$5:$E$2125,REKAP!E156,'DPRD PKB'!$G$5:$G$2125,"&gt;0")</f>
        <v>3</v>
      </c>
      <c r="G156" s="382">
        <f>COUNTIFS('DPRD PKB'!$E$5:$E$2125,REKAP!E156,'DPRD PKB'!$I$5:$I$2125,"LAKI-LAKI")</f>
        <v>3</v>
      </c>
      <c r="H156" s="382">
        <f>COUNTIFS('DPRD PKB'!$E$5:$E$2125,REKAP!E156,'DPRD PKB'!$I$5:$I$2125,"PEREMPUAN")</f>
        <v>0</v>
      </c>
    </row>
    <row r="157" spans="2:10" ht="20.100000000000001" customHeight="1" x14ac:dyDescent="0.25">
      <c r="B157" s="382"/>
      <c r="C157" s="383" t="s">
        <v>3814</v>
      </c>
      <c r="D157" s="382">
        <v>4</v>
      </c>
      <c r="E157" s="383" t="s">
        <v>256</v>
      </c>
      <c r="F157" s="382">
        <f>COUNTIFS('DPRD PKB'!$E$5:$E$2125,REKAP!E157,'DPRD PKB'!$G$5:$G$2125,"&gt;0")</f>
        <v>3</v>
      </c>
      <c r="G157" s="382">
        <f>COUNTIFS('DPRD PKB'!$E$5:$E$2125,REKAP!E157,'DPRD PKB'!$I$5:$I$2125,"LAKI-LAKI")</f>
        <v>1</v>
      </c>
      <c r="H157" s="382">
        <f>COUNTIFS('DPRD PKB'!$E$5:$E$2125,REKAP!E157,'DPRD PKB'!$I$5:$I$2125,"PEREMPUAN")</f>
        <v>2</v>
      </c>
    </row>
    <row r="158" spans="2:10" ht="20.100000000000001" customHeight="1" x14ac:dyDescent="0.25">
      <c r="B158" s="382"/>
      <c r="C158" s="383" t="s">
        <v>3814</v>
      </c>
      <c r="D158" s="382">
        <v>5</v>
      </c>
      <c r="E158" s="383" t="s">
        <v>257</v>
      </c>
      <c r="F158" s="382">
        <f>COUNTIFS('DPRD PKB'!$E$5:$E$2125,REKAP!E158,'DPRD PKB'!$G$5:$G$2125,"&gt;0")</f>
        <v>1</v>
      </c>
      <c r="G158" s="382">
        <f>COUNTIFS('DPRD PKB'!$E$5:$E$2125,REKAP!E158,'DPRD PKB'!$I$5:$I$2125,"LAKI-LAKI")</f>
        <v>1</v>
      </c>
      <c r="H158" s="382">
        <f>COUNTIFS('DPRD PKB'!$E$5:$E$2125,REKAP!E158,'DPRD PKB'!$I$5:$I$2125,"PEREMPUAN")</f>
        <v>0</v>
      </c>
    </row>
    <row r="159" spans="2:10" ht="20.100000000000001" customHeight="1" x14ac:dyDescent="0.25">
      <c r="B159" s="382"/>
      <c r="C159" s="383" t="s">
        <v>3814</v>
      </c>
      <c r="D159" s="382">
        <v>6</v>
      </c>
      <c r="E159" s="383" t="s">
        <v>258</v>
      </c>
      <c r="F159" s="382">
        <f>COUNTIFS('DPRD PKB'!$E$5:$E$2125,REKAP!E159,'DPRD PKB'!$G$5:$G$2125,"&gt;0")</f>
        <v>1</v>
      </c>
      <c r="G159" s="382">
        <f>COUNTIFS('DPRD PKB'!$E$5:$E$2125,REKAP!E159,'DPRD PKB'!$I$5:$I$2125,"LAKI-LAKI")</f>
        <v>1</v>
      </c>
      <c r="H159" s="382">
        <f>COUNTIFS('DPRD PKB'!$E$5:$E$2125,REKAP!E159,'DPRD PKB'!$I$5:$I$2125,"PEREMPUAN")</f>
        <v>0</v>
      </c>
    </row>
    <row r="160" spans="2:10" ht="20.100000000000001" customHeight="1" x14ac:dyDescent="0.25">
      <c r="B160" s="382"/>
      <c r="C160" s="383" t="s">
        <v>3814</v>
      </c>
      <c r="D160" s="382">
        <v>7</v>
      </c>
      <c r="E160" s="383" t="s">
        <v>75</v>
      </c>
      <c r="F160" s="382">
        <f>COUNTIFS('DPRD PKB'!$E$5:$E$2125,REKAP!E160,'DPRD PKB'!$G$5:$G$2125,"&gt;0")</f>
        <v>1</v>
      </c>
      <c r="G160" s="382">
        <f>COUNTIFS('DPRD PKB'!$E$5:$E$2125,REKAP!E160,'DPRD PKB'!$I$5:$I$2125,"LAKI-LAKI")</f>
        <v>0</v>
      </c>
      <c r="H160" s="382">
        <f>COUNTIFS('DPRD PKB'!$E$5:$E$2125,REKAP!E160,'DPRD PKB'!$I$5:$I$2125,"PEREMPUAN")</f>
        <v>1</v>
      </c>
    </row>
    <row r="161" spans="2:10" ht="20.100000000000001" customHeight="1" x14ac:dyDescent="0.25">
      <c r="B161" s="179">
        <v>10</v>
      </c>
      <c r="C161" s="180" t="s">
        <v>76</v>
      </c>
      <c r="D161" s="179"/>
      <c r="E161" s="180" t="s">
        <v>3815</v>
      </c>
      <c r="F161" s="179">
        <f>COUNTIFS('DPRD PKB'!$E$5:$E$2125,REKAP!E161,'DPRD PKB'!$G$5:$G$2125,"&gt;0")</f>
        <v>2</v>
      </c>
      <c r="G161" s="179">
        <f>COUNTIFS('DPRD PKB'!$E$5:$E$2125,REKAP!E161,'DPRD PKB'!$I$5:$I$2125,"LAKI-LAKI")</f>
        <v>2</v>
      </c>
      <c r="H161" s="179">
        <f>COUNTIFS('DPRD PKB'!$E$5:$E$2125,REKAP!E161,'DPRD PKB'!$I$5:$I$2125,"PEREMPUAN")</f>
        <v>0</v>
      </c>
      <c r="J161" s="176">
        <f>SUM(F162:F168)</f>
        <v>12</v>
      </c>
    </row>
    <row r="162" spans="2:10" ht="20.100000000000001" customHeight="1" x14ac:dyDescent="0.25">
      <c r="B162" s="382"/>
      <c r="C162" s="383" t="s">
        <v>76</v>
      </c>
      <c r="D162" s="382">
        <v>1</v>
      </c>
      <c r="E162" s="383" t="s">
        <v>259</v>
      </c>
      <c r="F162" s="382">
        <f>COUNTIFS('DPRD PKB'!$E$5:$E$2125,REKAP!E162,'DPRD PKB'!$G$5:$G$2125,"&gt;0")</f>
        <v>0</v>
      </c>
      <c r="G162" s="382">
        <f>COUNTIFS('DPRD PKB'!$E$5:$E$2125,REKAP!E162,'DPRD PKB'!$I$5:$I$2125,"LAKI-LAKI")</f>
        <v>0</v>
      </c>
      <c r="H162" s="382">
        <f>COUNTIFS('DPRD PKB'!$E$5:$E$2125,REKAP!E162,'DPRD PKB'!$I$5:$I$2125,"PEREMPUAN")</f>
        <v>0</v>
      </c>
    </row>
    <row r="163" spans="2:10" ht="20.100000000000001" customHeight="1" x14ac:dyDescent="0.25">
      <c r="B163" s="382"/>
      <c r="C163" s="383" t="s">
        <v>76</v>
      </c>
      <c r="D163" s="382">
        <v>2</v>
      </c>
      <c r="E163" s="383" t="s">
        <v>260</v>
      </c>
      <c r="F163" s="382">
        <f>COUNTIFS('DPRD PKB'!$E$5:$E$2125,REKAP!E163,'DPRD PKB'!$G$5:$G$2125,"&gt;0")</f>
        <v>3</v>
      </c>
      <c r="G163" s="382">
        <f>COUNTIFS('DPRD PKB'!$E$5:$E$2125,REKAP!E163,'DPRD PKB'!$I$5:$I$2125,"LAKI-LAKI")</f>
        <v>2</v>
      </c>
      <c r="H163" s="382">
        <f>COUNTIFS('DPRD PKB'!$E$5:$E$2125,REKAP!E163,'DPRD PKB'!$I$5:$I$2125,"PEREMPUAN")</f>
        <v>1</v>
      </c>
    </row>
    <row r="164" spans="2:10" ht="20.100000000000001" customHeight="1" x14ac:dyDescent="0.25">
      <c r="B164" s="382"/>
      <c r="C164" s="383" t="s">
        <v>76</v>
      </c>
      <c r="D164" s="382">
        <v>3</v>
      </c>
      <c r="E164" s="383" t="s">
        <v>261</v>
      </c>
      <c r="F164" s="382">
        <f>COUNTIFS('DPRD PKB'!$E$5:$E$2125,REKAP!E164,'DPRD PKB'!$G$5:$G$2125,"&gt;0")</f>
        <v>0</v>
      </c>
      <c r="G164" s="382">
        <f>COUNTIFS('DPRD PKB'!$E$5:$E$2125,REKAP!E164,'DPRD PKB'!$I$5:$I$2125,"LAKI-LAKI")</f>
        <v>0</v>
      </c>
      <c r="H164" s="382">
        <f>COUNTIFS('DPRD PKB'!$E$5:$E$2125,REKAP!E164,'DPRD PKB'!$I$5:$I$2125,"PEREMPUAN")</f>
        <v>0</v>
      </c>
    </row>
    <row r="165" spans="2:10" ht="20.100000000000001" customHeight="1" x14ac:dyDescent="0.25">
      <c r="B165" s="382"/>
      <c r="C165" s="383" t="s">
        <v>76</v>
      </c>
      <c r="D165" s="382">
        <v>4</v>
      </c>
      <c r="E165" s="383" t="s">
        <v>262</v>
      </c>
      <c r="F165" s="382">
        <f>COUNTIFS('DPRD PKB'!$E$5:$E$2125,REKAP!E165,'DPRD PKB'!$G$5:$G$2125,"&gt;0")</f>
        <v>1</v>
      </c>
      <c r="G165" s="382">
        <f>COUNTIFS('DPRD PKB'!$E$5:$E$2125,REKAP!E165,'DPRD PKB'!$I$5:$I$2125,"LAKI-LAKI")</f>
        <v>1</v>
      </c>
      <c r="H165" s="382">
        <f>COUNTIFS('DPRD PKB'!$E$5:$E$2125,REKAP!E165,'DPRD PKB'!$I$5:$I$2125,"PEREMPUAN")</f>
        <v>0</v>
      </c>
    </row>
    <row r="166" spans="2:10" ht="20.100000000000001" customHeight="1" x14ac:dyDescent="0.25">
      <c r="B166" s="382"/>
      <c r="C166" s="383" t="s">
        <v>76</v>
      </c>
      <c r="D166" s="382">
        <v>5</v>
      </c>
      <c r="E166" s="383" t="s">
        <v>263</v>
      </c>
      <c r="F166" s="382">
        <f>COUNTIFS('DPRD PKB'!$E$5:$E$2125,REKAP!E166,'DPRD PKB'!$G$5:$G$2125,"&gt;0")</f>
        <v>1</v>
      </c>
      <c r="G166" s="382">
        <f>COUNTIFS('DPRD PKB'!$E$5:$E$2125,REKAP!E166,'DPRD PKB'!$I$5:$I$2125,"LAKI-LAKI")</f>
        <v>1</v>
      </c>
      <c r="H166" s="382">
        <f>COUNTIFS('DPRD PKB'!$E$5:$E$2125,REKAP!E166,'DPRD PKB'!$I$5:$I$2125,"PEREMPUAN")</f>
        <v>0</v>
      </c>
    </row>
    <row r="167" spans="2:10" ht="20.100000000000001" customHeight="1" x14ac:dyDescent="0.25">
      <c r="B167" s="382"/>
      <c r="C167" s="383" t="s">
        <v>76</v>
      </c>
      <c r="D167" s="382">
        <v>6</v>
      </c>
      <c r="E167" s="383" t="s">
        <v>77</v>
      </c>
      <c r="F167" s="382">
        <f>COUNTIFS('DPRD PKB'!$E$5:$E$2125,REKAP!E167,'DPRD PKB'!$G$5:$G$2125,"&gt;0")</f>
        <v>4</v>
      </c>
      <c r="G167" s="382">
        <f>COUNTIFS('DPRD PKB'!$E$5:$E$2125,REKAP!E167,'DPRD PKB'!$I$5:$I$2125,"LAKI-LAKI")</f>
        <v>3</v>
      </c>
      <c r="H167" s="382">
        <f>COUNTIFS('DPRD PKB'!$E$5:$E$2125,REKAP!E167,'DPRD PKB'!$I$5:$I$2125,"PEREMPUAN")</f>
        <v>1</v>
      </c>
    </row>
    <row r="168" spans="2:10" ht="20.100000000000001" customHeight="1" x14ac:dyDescent="0.25">
      <c r="B168" s="382"/>
      <c r="C168" s="383" t="s">
        <v>76</v>
      </c>
      <c r="D168" s="382">
        <v>7</v>
      </c>
      <c r="E168" s="383" t="s">
        <v>78</v>
      </c>
      <c r="F168" s="382">
        <f>COUNTIFS('DPRD PKB'!$E$5:$E$2125,REKAP!E168,'DPRD PKB'!$G$5:$G$2125,"&gt;0")</f>
        <v>3</v>
      </c>
      <c r="G168" s="382">
        <f>COUNTIFS('DPRD PKB'!$E$5:$E$2125,REKAP!E168,'DPRD PKB'!$I$5:$I$2125,"LAKI-LAKI")</f>
        <v>3</v>
      </c>
      <c r="H168" s="382">
        <f>COUNTIFS('DPRD PKB'!$E$5:$E$2125,REKAP!E168,'DPRD PKB'!$I$5:$I$2125,"PEREMPUAN")</f>
        <v>0</v>
      </c>
    </row>
    <row r="169" spans="2:10" ht="20.100000000000001" customHeight="1" x14ac:dyDescent="0.25">
      <c r="B169" s="179">
        <v>11</v>
      </c>
      <c r="C169" s="180" t="s">
        <v>79</v>
      </c>
      <c r="D169" s="179"/>
      <c r="E169" s="180" t="s">
        <v>3816</v>
      </c>
      <c r="F169" s="179">
        <f>COUNTIFS('DPRD PKB'!$E$5:$E$2125,REKAP!E169,'DPRD PKB'!$G$5:$G$2125,"&gt;0")</f>
        <v>10</v>
      </c>
      <c r="G169" s="179">
        <f>COUNTIFS('DPRD PKB'!$E$5:$E$2125,REKAP!E169,'DPRD PKB'!$I$5:$I$2125,"LAKI-LAKI")</f>
        <v>10</v>
      </c>
      <c r="H169" s="179">
        <f>COUNTIFS('DPRD PKB'!$E$5:$E$2125,REKAP!E169,'DPRD PKB'!$I$5:$I$2125,"PEREMPUAN")</f>
        <v>0</v>
      </c>
    </row>
    <row r="170" spans="2:10" ht="20.100000000000001" customHeight="1" x14ac:dyDescent="0.25">
      <c r="B170" s="179">
        <v>12</v>
      </c>
      <c r="C170" s="180" t="s">
        <v>80</v>
      </c>
      <c r="D170" s="179"/>
      <c r="E170" s="180" t="s">
        <v>3817</v>
      </c>
      <c r="F170" s="179">
        <f>COUNTIFS('DPRD PKB'!$E$5:$E$2125,REKAP!E170,'DPRD PKB'!$G$5:$G$2125,"&gt;0")</f>
        <v>15</v>
      </c>
      <c r="G170" s="179">
        <f>COUNTIFS('DPRD PKB'!$E$5:$E$2125,REKAP!E170,'DPRD PKB'!$I$5:$I$2125,"LAKI-LAKI")</f>
        <v>14</v>
      </c>
      <c r="H170" s="179">
        <f>COUNTIFS('DPRD PKB'!$E$5:$E$2125,REKAP!E170,'DPRD PKB'!$I$5:$I$2125,"PEREMPUAN")</f>
        <v>1</v>
      </c>
      <c r="J170" s="176">
        <f>SUM(F171:F197)</f>
        <v>162</v>
      </c>
    </row>
    <row r="171" spans="2:10" ht="20.100000000000001" customHeight="1" x14ac:dyDescent="0.25">
      <c r="B171" s="382"/>
      <c r="C171" s="383" t="s">
        <v>80</v>
      </c>
      <c r="D171" s="382">
        <v>1</v>
      </c>
      <c r="E171" s="383" t="s">
        <v>264</v>
      </c>
      <c r="F171" s="382">
        <f>COUNTIFS('DPRD PKB'!$E$5:$E$2125,REKAP!E171,'DPRD PKB'!$G$5:$G$2125,"&gt;0")</f>
        <v>6</v>
      </c>
      <c r="G171" s="382">
        <f>COUNTIFS('DPRD PKB'!$E$5:$E$2125,REKAP!E171,'DPRD PKB'!$I$5:$I$2125,"LAKI-LAKI")</f>
        <v>5</v>
      </c>
      <c r="H171" s="382">
        <f>COUNTIFS('DPRD PKB'!$E$5:$E$2125,REKAP!E171,'DPRD PKB'!$I$5:$I$2125,"PEREMPUAN")</f>
        <v>1</v>
      </c>
    </row>
    <row r="172" spans="2:10" ht="20.100000000000001" customHeight="1" x14ac:dyDescent="0.25">
      <c r="B172" s="382"/>
      <c r="C172" s="383" t="s">
        <v>80</v>
      </c>
      <c r="D172" s="382">
        <v>2</v>
      </c>
      <c r="E172" s="383" t="s">
        <v>265</v>
      </c>
      <c r="F172" s="382">
        <f>COUNTIFS('DPRD PKB'!$E$5:$E$2125,REKAP!E172,'DPRD PKB'!$G$5:$G$2125,"&gt;0")</f>
        <v>7</v>
      </c>
      <c r="G172" s="382">
        <f>COUNTIFS('DPRD PKB'!$E$5:$E$2125,REKAP!E172,'DPRD PKB'!$I$5:$I$2125,"LAKI-LAKI")</f>
        <v>7</v>
      </c>
      <c r="H172" s="382">
        <f>COUNTIFS('DPRD PKB'!$E$5:$E$2125,REKAP!E172,'DPRD PKB'!$I$5:$I$2125,"PEREMPUAN")</f>
        <v>0</v>
      </c>
    </row>
    <row r="173" spans="2:10" ht="20.100000000000001" customHeight="1" x14ac:dyDescent="0.25">
      <c r="B173" s="382"/>
      <c r="C173" s="383" t="s">
        <v>80</v>
      </c>
      <c r="D173" s="382">
        <v>3</v>
      </c>
      <c r="E173" s="383" t="s">
        <v>266</v>
      </c>
      <c r="F173" s="382">
        <f>COUNTIFS('DPRD PKB'!$E$5:$E$2125,REKAP!E173,'DPRD PKB'!$G$5:$G$2125,"&gt;0")</f>
        <v>6</v>
      </c>
      <c r="G173" s="382">
        <f>COUNTIFS('DPRD PKB'!$E$5:$E$2125,REKAP!E173,'DPRD PKB'!$I$5:$I$2125,"LAKI-LAKI")</f>
        <v>6</v>
      </c>
      <c r="H173" s="382">
        <f>COUNTIFS('DPRD PKB'!$E$5:$E$2125,REKAP!E173,'DPRD PKB'!$I$5:$I$2125,"PEREMPUAN")</f>
        <v>0</v>
      </c>
    </row>
    <row r="174" spans="2:10" ht="20.100000000000001" customHeight="1" x14ac:dyDescent="0.25">
      <c r="B174" s="382"/>
      <c r="C174" s="383" t="s">
        <v>80</v>
      </c>
      <c r="D174" s="382">
        <v>4</v>
      </c>
      <c r="E174" s="383" t="s">
        <v>267</v>
      </c>
      <c r="F174" s="382">
        <f>COUNTIFS('DPRD PKB'!$E$5:$E$2125,REKAP!E174,'DPRD PKB'!$G$5:$G$2125,"&gt;0")</f>
        <v>12</v>
      </c>
      <c r="G174" s="382">
        <f>COUNTIFS('DPRD PKB'!$E$5:$E$2125,REKAP!E174,'DPRD PKB'!$I$5:$I$2125,"LAKI-LAKI")</f>
        <v>9</v>
      </c>
      <c r="H174" s="382">
        <f>COUNTIFS('DPRD PKB'!$E$5:$E$2125,REKAP!E174,'DPRD PKB'!$I$5:$I$2125,"PEREMPUAN")</f>
        <v>3</v>
      </c>
    </row>
    <row r="175" spans="2:10" ht="20.100000000000001" customHeight="1" x14ac:dyDescent="0.25">
      <c r="B175" s="382"/>
      <c r="C175" s="383" t="s">
        <v>80</v>
      </c>
      <c r="D175" s="382">
        <v>5</v>
      </c>
      <c r="E175" s="383" t="s">
        <v>268</v>
      </c>
      <c r="F175" s="382">
        <f>COUNTIFS('DPRD PKB'!$E$5:$E$2125,REKAP!E175,'DPRD PKB'!$G$5:$G$2125,"&gt;0")</f>
        <v>8</v>
      </c>
      <c r="G175" s="382">
        <f>COUNTIFS('DPRD PKB'!$E$5:$E$2125,REKAP!E175,'DPRD PKB'!$I$5:$I$2125,"LAKI-LAKI")</f>
        <v>7</v>
      </c>
      <c r="H175" s="382">
        <f>COUNTIFS('DPRD PKB'!$E$5:$E$2125,REKAP!E175,'DPRD PKB'!$I$5:$I$2125,"PEREMPUAN")</f>
        <v>1</v>
      </c>
    </row>
    <row r="176" spans="2:10" ht="20.100000000000001" customHeight="1" x14ac:dyDescent="0.25">
      <c r="B176" s="382"/>
      <c r="C176" s="383" t="s">
        <v>80</v>
      </c>
      <c r="D176" s="382">
        <v>6</v>
      </c>
      <c r="E176" s="383" t="s">
        <v>269</v>
      </c>
      <c r="F176" s="382">
        <f>COUNTIFS('DPRD PKB'!$E$5:$E$2125,REKAP!E176,'DPRD PKB'!$G$5:$G$2125,"&gt;0")</f>
        <v>8</v>
      </c>
      <c r="G176" s="382">
        <f>COUNTIFS('DPRD PKB'!$E$5:$E$2125,REKAP!E176,'DPRD PKB'!$I$5:$I$2125,"LAKI-LAKI")</f>
        <v>7</v>
      </c>
      <c r="H176" s="382">
        <f>COUNTIFS('DPRD PKB'!$E$5:$E$2125,REKAP!E176,'DPRD PKB'!$I$5:$I$2125,"PEREMPUAN")</f>
        <v>1</v>
      </c>
    </row>
    <row r="177" spans="2:8" ht="20.100000000000001" customHeight="1" x14ac:dyDescent="0.25">
      <c r="B177" s="382"/>
      <c r="C177" s="383" t="s">
        <v>80</v>
      </c>
      <c r="D177" s="382">
        <v>7</v>
      </c>
      <c r="E177" s="383" t="s">
        <v>270</v>
      </c>
      <c r="F177" s="382">
        <f>COUNTIFS('DPRD PKB'!$E$5:$E$2125,REKAP!E177,'DPRD PKB'!$G$5:$G$2125,"&gt;0")</f>
        <v>5</v>
      </c>
      <c r="G177" s="382">
        <f>COUNTIFS('DPRD PKB'!$E$5:$E$2125,REKAP!E177,'DPRD PKB'!$I$5:$I$2125,"LAKI-LAKI")</f>
        <v>4</v>
      </c>
      <c r="H177" s="382">
        <f>COUNTIFS('DPRD PKB'!$E$5:$E$2125,REKAP!E177,'DPRD PKB'!$I$5:$I$2125,"PEREMPUAN")</f>
        <v>1</v>
      </c>
    </row>
    <row r="178" spans="2:8" ht="20.100000000000001" customHeight="1" x14ac:dyDescent="0.25">
      <c r="B178" s="382"/>
      <c r="C178" s="383" t="s">
        <v>80</v>
      </c>
      <c r="D178" s="382">
        <v>8</v>
      </c>
      <c r="E178" s="383" t="s">
        <v>271</v>
      </c>
      <c r="F178" s="382">
        <f>COUNTIFS('DPRD PKB'!$E$5:$E$2125,REKAP!E178,'DPRD PKB'!$G$5:$G$2125,"&gt;0")</f>
        <v>5</v>
      </c>
      <c r="G178" s="382">
        <f>COUNTIFS('DPRD PKB'!$E$5:$E$2125,REKAP!E178,'DPRD PKB'!$I$5:$I$2125,"LAKI-LAKI")</f>
        <v>5</v>
      </c>
      <c r="H178" s="382">
        <f>COUNTIFS('DPRD PKB'!$E$5:$E$2125,REKAP!E178,'DPRD PKB'!$I$5:$I$2125,"PEREMPUAN")</f>
        <v>0</v>
      </c>
    </row>
    <row r="179" spans="2:8" ht="20.100000000000001" customHeight="1" x14ac:dyDescent="0.25">
      <c r="B179" s="382"/>
      <c r="C179" s="383" t="s">
        <v>80</v>
      </c>
      <c r="D179" s="382">
        <v>9</v>
      </c>
      <c r="E179" s="383" t="s">
        <v>272</v>
      </c>
      <c r="F179" s="382">
        <f>COUNTIFS('DPRD PKB'!$E$5:$E$2125,REKAP!E179,'DPRD PKB'!$G$5:$G$2125,"&gt;0")</f>
        <v>8</v>
      </c>
      <c r="G179" s="382">
        <f>COUNTIFS('DPRD PKB'!$E$5:$E$2125,REKAP!E179,'DPRD PKB'!$I$5:$I$2125,"LAKI-LAKI")</f>
        <v>6</v>
      </c>
      <c r="H179" s="382">
        <f>COUNTIFS('DPRD PKB'!$E$5:$E$2125,REKAP!E179,'DPRD PKB'!$I$5:$I$2125,"PEREMPUAN")</f>
        <v>2</v>
      </c>
    </row>
    <row r="180" spans="2:8" ht="20.100000000000001" customHeight="1" x14ac:dyDescent="0.25">
      <c r="B180" s="382"/>
      <c r="C180" s="383" t="s">
        <v>80</v>
      </c>
      <c r="D180" s="382" t="s">
        <v>5</v>
      </c>
      <c r="E180" s="383" t="s">
        <v>273</v>
      </c>
      <c r="F180" s="382">
        <f>COUNTIFS('DPRD PKB'!$E$5:$E$2125,REKAP!E180,'DPRD PKB'!$G$5:$G$2125,"&gt;0")</f>
        <v>9</v>
      </c>
      <c r="G180" s="382">
        <f>COUNTIFS('DPRD PKB'!$E$5:$E$2125,REKAP!E180,'DPRD PKB'!$I$5:$I$2125,"LAKI-LAKI")</f>
        <v>8</v>
      </c>
      <c r="H180" s="382">
        <f>COUNTIFS('DPRD PKB'!$E$5:$E$2125,REKAP!E180,'DPRD PKB'!$I$5:$I$2125,"PEREMPUAN")</f>
        <v>1</v>
      </c>
    </row>
    <row r="181" spans="2:8" ht="20.100000000000001" customHeight="1" x14ac:dyDescent="0.25">
      <c r="B181" s="382"/>
      <c r="C181" s="383" t="s">
        <v>80</v>
      </c>
      <c r="D181" s="382" t="s">
        <v>6</v>
      </c>
      <c r="E181" s="383" t="s">
        <v>274</v>
      </c>
      <c r="F181" s="382">
        <f>COUNTIFS('DPRD PKB'!$E$5:$E$2125,REKAP!E181,'DPRD PKB'!$G$5:$G$2125,"&gt;0")</f>
        <v>6</v>
      </c>
      <c r="G181" s="382">
        <f>COUNTIFS('DPRD PKB'!$E$5:$E$2125,REKAP!E181,'DPRD PKB'!$I$5:$I$2125,"LAKI-LAKI")</f>
        <v>6</v>
      </c>
      <c r="H181" s="382">
        <f>COUNTIFS('DPRD PKB'!$E$5:$E$2125,REKAP!E181,'DPRD PKB'!$I$5:$I$2125,"PEREMPUAN")</f>
        <v>0</v>
      </c>
    </row>
    <row r="182" spans="2:8" ht="20.100000000000001" customHeight="1" x14ac:dyDescent="0.25">
      <c r="B182" s="382"/>
      <c r="C182" s="383" t="s">
        <v>80</v>
      </c>
      <c r="D182" s="382" t="s">
        <v>7</v>
      </c>
      <c r="E182" s="383" t="s">
        <v>275</v>
      </c>
      <c r="F182" s="382">
        <f>COUNTIFS('DPRD PKB'!$E$5:$E$2125,REKAP!E182,'DPRD PKB'!$G$5:$G$2125,"&gt;0")</f>
        <v>6</v>
      </c>
      <c r="G182" s="382">
        <f>COUNTIFS('DPRD PKB'!$E$5:$E$2125,REKAP!E182,'DPRD PKB'!$I$5:$I$2125,"LAKI-LAKI")</f>
        <v>6</v>
      </c>
      <c r="H182" s="382">
        <f>COUNTIFS('DPRD PKB'!$E$5:$E$2125,REKAP!E182,'DPRD PKB'!$I$5:$I$2125,"PEREMPUAN")</f>
        <v>0</v>
      </c>
    </row>
    <row r="183" spans="2:8" ht="20.100000000000001" customHeight="1" x14ac:dyDescent="0.25">
      <c r="B183" s="382"/>
      <c r="C183" s="383" t="s">
        <v>80</v>
      </c>
      <c r="D183" s="382" t="s">
        <v>8</v>
      </c>
      <c r="E183" s="383" t="s">
        <v>276</v>
      </c>
      <c r="F183" s="382">
        <f>COUNTIFS('DPRD PKB'!$E$5:$E$2125,REKAP!E183,'DPRD PKB'!$G$5:$G$2125,"&gt;0")</f>
        <v>10</v>
      </c>
      <c r="G183" s="382">
        <f>COUNTIFS('DPRD PKB'!$E$5:$E$2125,REKAP!E183,'DPRD PKB'!$I$5:$I$2125,"LAKI-LAKI")</f>
        <v>7</v>
      </c>
      <c r="H183" s="382">
        <f>COUNTIFS('DPRD PKB'!$E$5:$E$2125,REKAP!E183,'DPRD PKB'!$I$5:$I$2125,"PEREMPUAN")</f>
        <v>3</v>
      </c>
    </row>
    <row r="184" spans="2:8" ht="20.100000000000001" customHeight="1" x14ac:dyDescent="0.25">
      <c r="B184" s="382"/>
      <c r="C184" s="383" t="s">
        <v>80</v>
      </c>
      <c r="D184" s="382" t="s">
        <v>9</v>
      </c>
      <c r="E184" s="383" t="s">
        <v>277</v>
      </c>
      <c r="F184" s="382">
        <f>COUNTIFS('DPRD PKB'!$E$5:$E$2125,REKAP!E184,'DPRD PKB'!$G$5:$G$2125,"&gt;0")</f>
        <v>6</v>
      </c>
      <c r="G184" s="382">
        <f>COUNTIFS('DPRD PKB'!$E$5:$E$2125,REKAP!E184,'DPRD PKB'!$I$5:$I$2125,"LAKI-LAKI")</f>
        <v>4</v>
      </c>
      <c r="H184" s="382">
        <f>COUNTIFS('DPRD PKB'!$E$5:$E$2125,REKAP!E184,'DPRD PKB'!$I$5:$I$2125,"PEREMPUAN")</f>
        <v>2</v>
      </c>
    </row>
    <row r="185" spans="2:8" ht="20.100000000000001" customHeight="1" x14ac:dyDescent="0.25">
      <c r="B185" s="382"/>
      <c r="C185" s="383" t="s">
        <v>80</v>
      </c>
      <c r="D185" s="382" t="s">
        <v>10</v>
      </c>
      <c r="E185" s="383" t="s">
        <v>278</v>
      </c>
      <c r="F185" s="382">
        <f>COUNTIFS('DPRD PKB'!$E$5:$E$2125,REKAP!E185,'DPRD PKB'!$G$5:$G$2125,"&gt;0")</f>
        <v>5</v>
      </c>
      <c r="G185" s="382">
        <f>COUNTIFS('DPRD PKB'!$E$5:$E$2125,REKAP!E185,'DPRD PKB'!$I$5:$I$2125,"LAKI-LAKI")</f>
        <v>5</v>
      </c>
      <c r="H185" s="382">
        <f>COUNTIFS('DPRD PKB'!$E$5:$E$2125,REKAP!E185,'DPRD PKB'!$I$5:$I$2125,"PEREMPUAN")</f>
        <v>0</v>
      </c>
    </row>
    <row r="186" spans="2:8" ht="20.100000000000001" customHeight="1" x14ac:dyDescent="0.25">
      <c r="B186" s="382"/>
      <c r="C186" s="383" t="s">
        <v>80</v>
      </c>
      <c r="D186" s="382" t="s">
        <v>11</v>
      </c>
      <c r="E186" s="383" t="s">
        <v>279</v>
      </c>
      <c r="F186" s="382">
        <f>COUNTIFS('DPRD PKB'!$E$5:$E$2125,REKAP!E186,'DPRD PKB'!$G$5:$G$2125,"&gt;0")</f>
        <v>6</v>
      </c>
      <c r="G186" s="382">
        <f>COUNTIFS('DPRD PKB'!$E$5:$E$2125,REKAP!E186,'DPRD PKB'!$I$5:$I$2125,"LAKI-LAKI")</f>
        <v>5</v>
      </c>
      <c r="H186" s="382">
        <f>COUNTIFS('DPRD PKB'!$E$5:$E$2125,REKAP!E186,'DPRD PKB'!$I$5:$I$2125,"PEREMPUAN")</f>
        <v>1</v>
      </c>
    </row>
    <row r="187" spans="2:8" ht="20.100000000000001" customHeight="1" x14ac:dyDescent="0.25">
      <c r="B187" s="382"/>
      <c r="C187" s="383" t="s">
        <v>80</v>
      </c>
      <c r="D187" s="382" t="s">
        <v>12</v>
      </c>
      <c r="E187" s="383" t="s">
        <v>280</v>
      </c>
      <c r="F187" s="382">
        <f>COUNTIFS('DPRD PKB'!$E$5:$E$2125,REKAP!E187,'DPRD PKB'!$G$5:$G$2125,"&gt;0")</f>
        <v>7</v>
      </c>
      <c r="G187" s="382">
        <f>COUNTIFS('DPRD PKB'!$E$5:$E$2125,REKAP!E187,'DPRD PKB'!$I$5:$I$2125,"LAKI-LAKI")</f>
        <v>7</v>
      </c>
      <c r="H187" s="382">
        <f>COUNTIFS('DPRD PKB'!$E$5:$E$2125,REKAP!E187,'DPRD PKB'!$I$5:$I$2125,"PEREMPUAN")</f>
        <v>0</v>
      </c>
    </row>
    <row r="188" spans="2:8" ht="20.100000000000001" customHeight="1" x14ac:dyDescent="0.25">
      <c r="B188" s="382"/>
      <c r="C188" s="383" t="s">
        <v>80</v>
      </c>
      <c r="D188" s="382" t="s">
        <v>13</v>
      </c>
      <c r="E188" s="383" t="s">
        <v>281</v>
      </c>
      <c r="F188" s="382">
        <f>COUNTIFS('DPRD PKB'!$E$5:$E$2125,REKAP!E188,'DPRD PKB'!$G$5:$G$2125,"&gt;0")</f>
        <v>6</v>
      </c>
      <c r="G188" s="382">
        <f>COUNTIFS('DPRD PKB'!$E$5:$E$2125,REKAP!E188,'DPRD PKB'!$I$5:$I$2125,"LAKI-LAKI")</f>
        <v>6</v>
      </c>
      <c r="H188" s="382">
        <f>COUNTIFS('DPRD PKB'!$E$5:$E$2125,REKAP!E188,'DPRD PKB'!$I$5:$I$2125,"PEREMPUAN")</f>
        <v>0</v>
      </c>
    </row>
    <row r="189" spans="2:8" ht="20.100000000000001" customHeight="1" x14ac:dyDescent="0.25">
      <c r="B189" s="382"/>
      <c r="C189" s="383" t="s">
        <v>80</v>
      </c>
      <c r="D189" s="382" t="s">
        <v>14</v>
      </c>
      <c r="E189" s="383" t="s">
        <v>81</v>
      </c>
      <c r="F189" s="382">
        <f>COUNTIFS('DPRD PKB'!$E$5:$E$2125,REKAP!E189,'DPRD PKB'!$G$5:$G$2125,"&gt;0")</f>
        <v>4</v>
      </c>
      <c r="G189" s="382">
        <f>COUNTIFS('DPRD PKB'!$E$5:$E$2125,REKAP!E189,'DPRD PKB'!$I$5:$I$2125,"LAKI-LAKI")</f>
        <v>3</v>
      </c>
      <c r="H189" s="382">
        <f>COUNTIFS('DPRD PKB'!$E$5:$E$2125,REKAP!E189,'DPRD PKB'!$I$5:$I$2125,"PEREMPUAN")</f>
        <v>1</v>
      </c>
    </row>
    <row r="190" spans="2:8" ht="20.100000000000001" customHeight="1" x14ac:dyDescent="0.25">
      <c r="B190" s="382"/>
      <c r="C190" s="383" t="s">
        <v>80</v>
      </c>
      <c r="D190" s="382" t="s">
        <v>16</v>
      </c>
      <c r="E190" s="383" t="s">
        <v>82</v>
      </c>
      <c r="F190" s="382">
        <f>COUNTIFS('DPRD PKB'!$E$5:$E$2125,REKAP!E190,'DPRD PKB'!$G$5:$G$2125,"&gt;0")</f>
        <v>2</v>
      </c>
      <c r="G190" s="382">
        <f>COUNTIFS('DPRD PKB'!$E$5:$E$2125,REKAP!E190,'DPRD PKB'!$I$5:$I$2125,"LAKI-LAKI")</f>
        <v>2</v>
      </c>
      <c r="H190" s="382">
        <f>COUNTIFS('DPRD PKB'!$E$5:$E$2125,REKAP!E190,'DPRD PKB'!$I$5:$I$2125,"PEREMPUAN")</f>
        <v>0</v>
      </c>
    </row>
    <row r="191" spans="2:8" ht="20.100000000000001" customHeight="1" x14ac:dyDescent="0.25">
      <c r="B191" s="382"/>
      <c r="C191" s="383" t="s">
        <v>80</v>
      </c>
      <c r="D191" s="382" t="s">
        <v>18</v>
      </c>
      <c r="E191" s="383" t="s">
        <v>83</v>
      </c>
      <c r="F191" s="382">
        <f>COUNTIFS('DPRD PKB'!$E$5:$E$2125,REKAP!E191,'DPRD PKB'!$G$5:$G$2125,"&gt;0")</f>
        <v>5</v>
      </c>
      <c r="G191" s="382">
        <f>COUNTIFS('DPRD PKB'!$E$5:$E$2125,REKAP!E191,'DPRD PKB'!$I$5:$I$2125,"LAKI-LAKI")</f>
        <v>4</v>
      </c>
      <c r="H191" s="382">
        <f>COUNTIFS('DPRD PKB'!$E$5:$E$2125,REKAP!E191,'DPRD PKB'!$I$5:$I$2125,"PEREMPUAN")</f>
        <v>1</v>
      </c>
    </row>
    <row r="192" spans="2:8" ht="20.100000000000001" customHeight="1" x14ac:dyDescent="0.25">
      <c r="B192" s="382"/>
      <c r="C192" s="383" t="s">
        <v>80</v>
      </c>
      <c r="D192" s="382" t="s">
        <v>20</v>
      </c>
      <c r="E192" s="383" t="s">
        <v>84</v>
      </c>
      <c r="F192" s="382">
        <f>COUNTIFS('DPRD PKB'!$E$5:$E$2125,REKAP!E192,'DPRD PKB'!$G$5:$G$2125,"&gt;0")</f>
        <v>3</v>
      </c>
      <c r="G192" s="382">
        <f>COUNTIFS('DPRD PKB'!$E$5:$E$2125,REKAP!E192,'DPRD PKB'!$I$5:$I$2125,"LAKI-LAKI")</f>
        <v>2</v>
      </c>
      <c r="H192" s="382">
        <f>COUNTIFS('DPRD PKB'!$E$5:$E$2125,REKAP!E192,'DPRD PKB'!$I$5:$I$2125,"PEREMPUAN")</f>
        <v>1</v>
      </c>
    </row>
    <row r="193" spans="2:10" ht="20.100000000000001" customHeight="1" x14ac:dyDescent="0.25">
      <c r="B193" s="382"/>
      <c r="C193" s="383" t="s">
        <v>80</v>
      </c>
      <c r="D193" s="382" t="s">
        <v>22</v>
      </c>
      <c r="E193" s="383" t="s">
        <v>85</v>
      </c>
      <c r="F193" s="382">
        <f>COUNTIFS('DPRD PKB'!$E$5:$E$2125,REKAP!E193,'DPRD PKB'!$G$5:$G$2125,"&gt;0")</f>
        <v>5</v>
      </c>
      <c r="G193" s="382">
        <f>COUNTIFS('DPRD PKB'!$E$5:$E$2125,REKAP!E193,'DPRD PKB'!$I$5:$I$2125,"LAKI-LAKI")</f>
        <v>5</v>
      </c>
      <c r="H193" s="382">
        <f>COUNTIFS('DPRD PKB'!$E$5:$E$2125,REKAP!E193,'DPRD PKB'!$I$5:$I$2125,"PEREMPUAN")</f>
        <v>0</v>
      </c>
    </row>
    <row r="194" spans="2:10" ht="20.100000000000001" customHeight="1" x14ac:dyDescent="0.25">
      <c r="B194" s="382"/>
      <c r="C194" s="383" t="s">
        <v>80</v>
      </c>
      <c r="D194" s="382" t="s">
        <v>25</v>
      </c>
      <c r="E194" s="383" t="s">
        <v>86</v>
      </c>
      <c r="F194" s="382">
        <f>COUNTIFS('DPRD PKB'!$E$5:$E$2125,REKAP!E194,'DPRD PKB'!$G$5:$G$2125,"&gt;0")</f>
        <v>5</v>
      </c>
      <c r="G194" s="382">
        <f>COUNTIFS('DPRD PKB'!$E$5:$E$2125,REKAP!E194,'DPRD PKB'!$I$5:$I$2125,"LAKI-LAKI")</f>
        <v>4</v>
      </c>
      <c r="H194" s="382">
        <f>COUNTIFS('DPRD PKB'!$E$5:$E$2125,REKAP!E194,'DPRD PKB'!$I$5:$I$2125,"PEREMPUAN")</f>
        <v>1</v>
      </c>
    </row>
    <row r="195" spans="2:10" ht="20.100000000000001" customHeight="1" x14ac:dyDescent="0.25">
      <c r="B195" s="382"/>
      <c r="C195" s="383" t="s">
        <v>80</v>
      </c>
      <c r="D195" s="382" t="s">
        <v>26</v>
      </c>
      <c r="E195" s="383" t="s">
        <v>87</v>
      </c>
      <c r="F195" s="382">
        <f>COUNTIFS('DPRD PKB'!$E$5:$E$2125,REKAP!E195,'DPRD PKB'!$G$5:$G$2125,"&gt;0")</f>
        <v>4</v>
      </c>
      <c r="G195" s="382">
        <f>COUNTIFS('DPRD PKB'!$E$5:$E$2125,REKAP!E195,'DPRD PKB'!$I$5:$I$2125,"LAKI-LAKI")</f>
        <v>4</v>
      </c>
      <c r="H195" s="382">
        <f>COUNTIFS('DPRD PKB'!$E$5:$E$2125,REKAP!E195,'DPRD PKB'!$I$5:$I$2125,"PEREMPUAN")</f>
        <v>0</v>
      </c>
    </row>
    <row r="196" spans="2:10" ht="20.100000000000001" customHeight="1" x14ac:dyDescent="0.25">
      <c r="B196" s="382"/>
      <c r="C196" s="383" t="s">
        <v>80</v>
      </c>
      <c r="D196" s="382" t="s">
        <v>27</v>
      </c>
      <c r="E196" s="383" t="s">
        <v>88</v>
      </c>
      <c r="F196" s="382">
        <f>COUNTIFS('DPRD PKB'!$E$5:$E$2125,REKAP!E196,'DPRD PKB'!$G$5:$G$2125,"&gt;0")</f>
        <v>5</v>
      </c>
      <c r="G196" s="382">
        <f>COUNTIFS('DPRD PKB'!$E$5:$E$2125,REKAP!E196,'DPRD PKB'!$I$5:$I$2125,"LAKI-LAKI")</f>
        <v>5</v>
      </c>
      <c r="H196" s="382">
        <f>COUNTIFS('DPRD PKB'!$E$5:$E$2125,REKAP!E196,'DPRD PKB'!$I$5:$I$2125,"PEREMPUAN")</f>
        <v>0</v>
      </c>
    </row>
    <row r="197" spans="2:10" ht="20.100000000000001" customHeight="1" x14ac:dyDescent="0.25">
      <c r="B197" s="382"/>
      <c r="C197" s="383" t="s">
        <v>80</v>
      </c>
      <c r="D197" s="382" t="s">
        <v>29</v>
      </c>
      <c r="E197" s="383" t="s">
        <v>89</v>
      </c>
      <c r="F197" s="382">
        <f>COUNTIFS('DPRD PKB'!$E$5:$E$2125,REKAP!E197,'DPRD PKB'!$G$5:$G$2125,"&gt;0")</f>
        <v>3</v>
      </c>
      <c r="G197" s="382">
        <f>COUNTIFS('DPRD PKB'!$E$5:$E$2125,REKAP!E197,'DPRD PKB'!$I$5:$I$2125,"LAKI-LAKI")</f>
        <v>3</v>
      </c>
      <c r="H197" s="382">
        <f>COUNTIFS('DPRD PKB'!$E$5:$E$2125,REKAP!E197,'DPRD PKB'!$I$5:$I$2125,"PEREMPUAN")</f>
        <v>0</v>
      </c>
    </row>
    <row r="198" spans="2:10" ht="20.100000000000001" customHeight="1" x14ac:dyDescent="0.25">
      <c r="B198" s="179">
        <v>13</v>
      </c>
      <c r="C198" s="180" t="s">
        <v>90</v>
      </c>
      <c r="D198" s="179"/>
      <c r="E198" s="180" t="s">
        <v>3818</v>
      </c>
      <c r="F198" s="179">
        <f>COUNTIFS('DPRD PKB'!$E$5:$E$2125,REKAP!E198,'DPRD PKB'!$G$5:$G$2125,"&gt;0")</f>
        <v>20</v>
      </c>
      <c r="G198" s="179">
        <f>COUNTIFS('DPRD PKB'!$E$5:$E$2125,REKAP!E198,'DPRD PKB'!$I$5:$I$2125,"LAKI-LAKI")</f>
        <v>15</v>
      </c>
      <c r="H198" s="179">
        <f>COUNTIFS('DPRD PKB'!$E$5:$E$2125,REKAP!E198,'DPRD PKB'!$I$5:$I$2125,"PEREMPUAN")</f>
        <v>5</v>
      </c>
      <c r="J198" s="176">
        <f>SUM(F199:F233)</f>
        <v>265</v>
      </c>
    </row>
    <row r="199" spans="2:10" ht="20.100000000000001" customHeight="1" x14ac:dyDescent="0.25">
      <c r="B199" s="382"/>
      <c r="C199" s="383" t="s">
        <v>90</v>
      </c>
      <c r="D199" s="382">
        <v>1</v>
      </c>
      <c r="E199" s="383" t="s">
        <v>282</v>
      </c>
      <c r="F199" s="382">
        <f>COUNTIFS('DPRD PKB'!$E$5:$E$2125,REKAP!E199,'DPRD PKB'!$G$5:$G$2125,"&gt;0")</f>
        <v>8</v>
      </c>
      <c r="G199" s="382">
        <f>COUNTIFS('DPRD PKB'!$E$5:$E$2125,REKAP!E199,'DPRD PKB'!$I$5:$I$2125,"LAKI-LAKI")</f>
        <v>6</v>
      </c>
      <c r="H199" s="382">
        <f>COUNTIFS('DPRD PKB'!$E$5:$E$2125,REKAP!E199,'DPRD PKB'!$I$5:$I$2125,"PEREMPUAN")</f>
        <v>2</v>
      </c>
    </row>
    <row r="200" spans="2:10" ht="20.100000000000001" customHeight="1" x14ac:dyDescent="0.25">
      <c r="B200" s="382"/>
      <c r="C200" s="383" t="s">
        <v>90</v>
      </c>
      <c r="D200" s="382">
        <v>2</v>
      </c>
      <c r="E200" s="383" t="s">
        <v>283</v>
      </c>
      <c r="F200" s="382">
        <f>COUNTIFS('DPRD PKB'!$E$5:$E$2125,REKAP!E200,'DPRD PKB'!$G$5:$G$2125,"&gt;0")</f>
        <v>9</v>
      </c>
      <c r="G200" s="382">
        <f>COUNTIFS('DPRD PKB'!$E$5:$E$2125,REKAP!E200,'DPRD PKB'!$I$5:$I$2125,"LAKI-LAKI")</f>
        <v>6</v>
      </c>
      <c r="H200" s="382">
        <f>COUNTIFS('DPRD PKB'!$E$5:$E$2125,REKAP!E200,'DPRD PKB'!$I$5:$I$2125,"PEREMPUAN")</f>
        <v>3</v>
      </c>
    </row>
    <row r="201" spans="2:10" ht="20.100000000000001" customHeight="1" x14ac:dyDescent="0.25">
      <c r="B201" s="382"/>
      <c r="C201" s="383" t="s">
        <v>90</v>
      </c>
      <c r="D201" s="382">
        <v>3</v>
      </c>
      <c r="E201" s="383" t="s">
        <v>284</v>
      </c>
      <c r="F201" s="382">
        <f>COUNTIFS('DPRD PKB'!$E$5:$E$2125,REKAP!E201,'DPRD PKB'!$G$5:$G$2125,"&gt;0")</f>
        <v>9</v>
      </c>
      <c r="G201" s="382">
        <f>COUNTIFS('DPRD PKB'!$E$5:$E$2125,REKAP!E201,'DPRD PKB'!$I$5:$I$2125,"LAKI-LAKI")</f>
        <v>5</v>
      </c>
      <c r="H201" s="382">
        <f>COUNTIFS('DPRD PKB'!$E$5:$E$2125,REKAP!E201,'DPRD PKB'!$I$5:$I$2125,"PEREMPUAN")</f>
        <v>4</v>
      </c>
    </row>
    <row r="202" spans="2:10" ht="20.100000000000001" customHeight="1" x14ac:dyDescent="0.25">
      <c r="B202" s="382"/>
      <c r="C202" s="383" t="s">
        <v>90</v>
      </c>
      <c r="D202" s="382">
        <v>4</v>
      </c>
      <c r="E202" s="383" t="s">
        <v>285</v>
      </c>
      <c r="F202" s="382">
        <f>COUNTIFS('DPRD PKB'!$E$5:$E$2125,REKAP!E202,'DPRD PKB'!$G$5:$G$2125,"&gt;0")</f>
        <v>7</v>
      </c>
      <c r="G202" s="382">
        <f>COUNTIFS('DPRD PKB'!$E$5:$E$2125,REKAP!E202,'DPRD PKB'!$I$5:$I$2125,"LAKI-LAKI")</f>
        <v>6</v>
      </c>
      <c r="H202" s="382">
        <f>COUNTIFS('DPRD PKB'!$E$5:$E$2125,REKAP!E202,'DPRD PKB'!$I$5:$I$2125,"PEREMPUAN")</f>
        <v>1</v>
      </c>
    </row>
    <row r="203" spans="2:10" ht="20.100000000000001" customHeight="1" x14ac:dyDescent="0.25">
      <c r="B203" s="382"/>
      <c r="C203" s="383" t="s">
        <v>90</v>
      </c>
      <c r="D203" s="382">
        <v>5</v>
      </c>
      <c r="E203" s="383" t="s">
        <v>286</v>
      </c>
      <c r="F203" s="382">
        <f>COUNTIFS('DPRD PKB'!$E$5:$E$2125,REKAP!E203,'DPRD PKB'!$G$5:$G$2125,"&gt;0")</f>
        <v>11</v>
      </c>
      <c r="G203" s="382">
        <f>COUNTIFS('DPRD PKB'!$E$5:$E$2125,REKAP!E203,'DPRD PKB'!$I$5:$I$2125,"LAKI-LAKI")</f>
        <v>8</v>
      </c>
      <c r="H203" s="382">
        <f>COUNTIFS('DPRD PKB'!$E$5:$E$2125,REKAP!E203,'DPRD PKB'!$I$5:$I$2125,"PEREMPUAN")</f>
        <v>3</v>
      </c>
    </row>
    <row r="204" spans="2:10" ht="20.100000000000001" customHeight="1" x14ac:dyDescent="0.25">
      <c r="B204" s="382"/>
      <c r="C204" s="383" t="s">
        <v>90</v>
      </c>
      <c r="D204" s="382">
        <v>6</v>
      </c>
      <c r="E204" s="383" t="s">
        <v>287</v>
      </c>
      <c r="F204" s="382">
        <f>COUNTIFS('DPRD PKB'!$E$5:$E$2125,REKAP!E204,'DPRD PKB'!$G$5:$G$2125,"&gt;0")</f>
        <v>6</v>
      </c>
      <c r="G204" s="382">
        <f>COUNTIFS('DPRD PKB'!$E$5:$E$2125,REKAP!E204,'DPRD PKB'!$I$5:$I$2125,"LAKI-LAKI")</f>
        <v>6</v>
      </c>
      <c r="H204" s="382">
        <f>COUNTIFS('DPRD PKB'!$E$5:$E$2125,REKAP!E204,'DPRD PKB'!$I$5:$I$2125,"PEREMPUAN")</f>
        <v>0</v>
      </c>
    </row>
    <row r="205" spans="2:10" ht="20.100000000000001" customHeight="1" x14ac:dyDescent="0.25">
      <c r="B205" s="382"/>
      <c r="C205" s="383" t="s">
        <v>90</v>
      </c>
      <c r="D205" s="382">
        <v>7</v>
      </c>
      <c r="E205" s="383" t="s">
        <v>288</v>
      </c>
      <c r="F205" s="382">
        <f>COUNTIFS('DPRD PKB'!$E$5:$E$2125,REKAP!E205,'DPRD PKB'!$G$5:$G$2125,"&gt;0")</f>
        <v>10</v>
      </c>
      <c r="G205" s="382">
        <f>COUNTIFS('DPRD PKB'!$E$5:$E$2125,REKAP!E205,'DPRD PKB'!$I$5:$I$2125,"LAKI-LAKI")</f>
        <v>10</v>
      </c>
      <c r="H205" s="382">
        <f>COUNTIFS('DPRD PKB'!$E$5:$E$2125,REKAP!E205,'DPRD PKB'!$I$5:$I$2125,"PEREMPUAN")</f>
        <v>0</v>
      </c>
    </row>
    <row r="206" spans="2:10" ht="20.100000000000001" customHeight="1" x14ac:dyDescent="0.25">
      <c r="B206" s="382"/>
      <c r="C206" s="383" t="s">
        <v>90</v>
      </c>
      <c r="D206" s="382">
        <v>8</v>
      </c>
      <c r="E206" s="383" t="s">
        <v>289</v>
      </c>
      <c r="F206" s="382">
        <f>COUNTIFS('DPRD PKB'!$E$5:$E$2125,REKAP!E206,'DPRD PKB'!$G$5:$G$2125,"&gt;0")</f>
        <v>12</v>
      </c>
      <c r="G206" s="382">
        <f>COUNTIFS('DPRD PKB'!$E$5:$E$2125,REKAP!E206,'DPRD PKB'!$I$5:$I$2125,"LAKI-LAKI")</f>
        <v>11</v>
      </c>
      <c r="H206" s="382">
        <f>COUNTIFS('DPRD PKB'!$E$5:$E$2125,REKAP!E206,'DPRD PKB'!$I$5:$I$2125,"PEREMPUAN")</f>
        <v>1</v>
      </c>
    </row>
    <row r="207" spans="2:10" ht="20.100000000000001" customHeight="1" x14ac:dyDescent="0.25">
      <c r="B207" s="382"/>
      <c r="C207" s="383" t="s">
        <v>90</v>
      </c>
      <c r="D207" s="382">
        <v>9</v>
      </c>
      <c r="E207" s="383" t="s">
        <v>290</v>
      </c>
      <c r="F207" s="382">
        <f>COUNTIFS('DPRD PKB'!$E$5:$E$2125,REKAP!E207,'DPRD PKB'!$G$5:$G$2125,"&gt;0")</f>
        <v>3</v>
      </c>
      <c r="G207" s="382">
        <f>COUNTIFS('DPRD PKB'!$E$5:$E$2125,REKAP!E207,'DPRD PKB'!$I$5:$I$2125,"LAKI-LAKI")</f>
        <v>3</v>
      </c>
      <c r="H207" s="382">
        <f>COUNTIFS('DPRD PKB'!$E$5:$E$2125,REKAP!E207,'DPRD PKB'!$I$5:$I$2125,"PEREMPUAN")</f>
        <v>0</v>
      </c>
    </row>
    <row r="208" spans="2:10" ht="20.100000000000001" customHeight="1" x14ac:dyDescent="0.25">
      <c r="B208" s="382"/>
      <c r="C208" s="383" t="s">
        <v>90</v>
      </c>
      <c r="D208" s="382" t="s">
        <v>5</v>
      </c>
      <c r="E208" s="383" t="s">
        <v>291</v>
      </c>
      <c r="F208" s="382">
        <f>COUNTIFS('DPRD PKB'!$E$5:$E$2125,REKAP!E208,'DPRD PKB'!$G$5:$G$2125,"&gt;0")</f>
        <v>4</v>
      </c>
      <c r="G208" s="382">
        <f>COUNTIFS('DPRD PKB'!$E$5:$E$2125,REKAP!E208,'DPRD PKB'!$I$5:$I$2125,"LAKI-LAKI")</f>
        <v>3</v>
      </c>
      <c r="H208" s="382">
        <f>COUNTIFS('DPRD PKB'!$E$5:$E$2125,REKAP!E208,'DPRD PKB'!$I$5:$I$2125,"PEREMPUAN")</f>
        <v>1</v>
      </c>
    </row>
    <row r="209" spans="2:8" ht="20.100000000000001" customHeight="1" x14ac:dyDescent="0.25">
      <c r="B209" s="382"/>
      <c r="C209" s="383" t="s">
        <v>90</v>
      </c>
      <c r="D209" s="382" t="s">
        <v>6</v>
      </c>
      <c r="E209" s="383" t="s">
        <v>292</v>
      </c>
      <c r="F209" s="382">
        <f>COUNTIFS('DPRD PKB'!$E$5:$E$2125,REKAP!E209,'DPRD PKB'!$G$5:$G$2125,"&gt;0")</f>
        <v>3</v>
      </c>
      <c r="G209" s="382">
        <f>COUNTIFS('DPRD PKB'!$E$5:$E$2125,REKAP!E209,'DPRD PKB'!$I$5:$I$2125,"LAKI-LAKI")</f>
        <v>3</v>
      </c>
      <c r="H209" s="382">
        <f>COUNTIFS('DPRD PKB'!$E$5:$E$2125,REKAP!E209,'DPRD PKB'!$I$5:$I$2125,"PEREMPUAN")</f>
        <v>0</v>
      </c>
    </row>
    <row r="210" spans="2:8" ht="20.100000000000001" customHeight="1" x14ac:dyDescent="0.25">
      <c r="B210" s="382"/>
      <c r="C210" s="383" t="s">
        <v>90</v>
      </c>
      <c r="D210" s="382" t="s">
        <v>7</v>
      </c>
      <c r="E210" s="383" t="s">
        <v>293</v>
      </c>
      <c r="F210" s="382">
        <f>COUNTIFS('DPRD PKB'!$E$5:$E$2125,REKAP!E210,'DPRD PKB'!$G$5:$G$2125,"&gt;0")</f>
        <v>2</v>
      </c>
      <c r="G210" s="382">
        <f>COUNTIFS('DPRD PKB'!$E$5:$E$2125,REKAP!E210,'DPRD PKB'!$I$5:$I$2125,"LAKI-LAKI")</f>
        <v>2</v>
      </c>
      <c r="H210" s="382">
        <f>COUNTIFS('DPRD PKB'!$E$5:$E$2125,REKAP!E210,'DPRD PKB'!$I$5:$I$2125,"PEREMPUAN")</f>
        <v>0</v>
      </c>
    </row>
    <row r="211" spans="2:8" ht="20.100000000000001" customHeight="1" x14ac:dyDescent="0.25">
      <c r="B211" s="382"/>
      <c r="C211" s="383" t="s">
        <v>90</v>
      </c>
      <c r="D211" s="382" t="s">
        <v>8</v>
      </c>
      <c r="E211" s="383" t="s">
        <v>294</v>
      </c>
      <c r="F211" s="382">
        <f>COUNTIFS('DPRD PKB'!$E$5:$E$2125,REKAP!E211,'DPRD PKB'!$G$5:$G$2125,"&gt;0")</f>
        <v>5</v>
      </c>
      <c r="G211" s="382">
        <f>COUNTIFS('DPRD PKB'!$E$5:$E$2125,REKAP!E211,'DPRD PKB'!$I$5:$I$2125,"LAKI-LAKI")</f>
        <v>3</v>
      </c>
      <c r="H211" s="382">
        <f>COUNTIFS('DPRD PKB'!$E$5:$E$2125,REKAP!E211,'DPRD PKB'!$I$5:$I$2125,"PEREMPUAN")</f>
        <v>2</v>
      </c>
    </row>
    <row r="212" spans="2:8" ht="20.100000000000001" customHeight="1" x14ac:dyDescent="0.25">
      <c r="B212" s="382"/>
      <c r="C212" s="383" t="s">
        <v>90</v>
      </c>
      <c r="D212" s="382" t="s">
        <v>9</v>
      </c>
      <c r="E212" s="383" t="s">
        <v>295</v>
      </c>
      <c r="F212" s="382">
        <f>COUNTIFS('DPRD PKB'!$E$5:$E$2125,REKAP!E212,'DPRD PKB'!$G$5:$G$2125,"&gt;0")</f>
        <v>6</v>
      </c>
      <c r="G212" s="382">
        <f>COUNTIFS('DPRD PKB'!$E$5:$E$2125,REKAP!E212,'DPRD PKB'!$I$5:$I$2125,"LAKI-LAKI")</f>
        <v>5</v>
      </c>
      <c r="H212" s="382">
        <f>COUNTIFS('DPRD PKB'!$E$5:$E$2125,REKAP!E212,'DPRD PKB'!$I$5:$I$2125,"PEREMPUAN")</f>
        <v>1</v>
      </c>
    </row>
    <row r="213" spans="2:8" ht="20.100000000000001" customHeight="1" x14ac:dyDescent="0.25">
      <c r="B213" s="382"/>
      <c r="C213" s="383" t="s">
        <v>90</v>
      </c>
      <c r="D213" s="382" t="s">
        <v>10</v>
      </c>
      <c r="E213" s="383" t="s">
        <v>296</v>
      </c>
      <c r="F213" s="382">
        <f>COUNTIFS('DPRD PKB'!$E$5:$E$2125,REKAP!E213,'DPRD PKB'!$G$5:$G$2125,"&gt;0")</f>
        <v>8</v>
      </c>
      <c r="G213" s="382">
        <f>COUNTIFS('DPRD PKB'!$E$5:$E$2125,REKAP!E213,'DPRD PKB'!$I$5:$I$2125,"LAKI-LAKI")</f>
        <v>6</v>
      </c>
      <c r="H213" s="382">
        <f>COUNTIFS('DPRD PKB'!$E$5:$E$2125,REKAP!E213,'DPRD PKB'!$I$5:$I$2125,"PEREMPUAN")</f>
        <v>2</v>
      </c>
    </row>
    <row r="214" spans="2:8" ht="20.100000000000001" customHeight="1" x14ac:dyDescent="0.25">
      <c r="B214" s="382"/>
      <c r="C214" s="383" t="s">
        <v>90</v>
      </c>
      <c r="D214" s="382" t="s">
        <v>11</v>
      </c>
      <c r="E214" s="383" t="s">
        <v>297</v>
      </c>
      <c r="F214" s="382">
        <f>COUNTIFS('DPRD PKB'!$E$5:$E$2125,REKAP!E214,'DPRD PKB'!$G$5:$G$2125,"&gt;0")</f>
        <v>11</v>
      </c>
      <c r="G214" s="382">
        <f>COUNTIFS('DPRD PKB'!$E$5:$E$2125,REKAP!E214,'DPRD PKB'!$I$5:$I$2125,"LAKI-LAKI")</f>
        <v>10</v>
      </c>
      <c r="H214" s="382">
        <f>COUNTIFS('DPRD PKB'!$E$5:$E$2125,REKAP!E214,'DPRD PKB'!$I$5:$I$2125,"PEREMPUAN")</f>
        <v>1</v>
      </c>
    </row>
    <row r="215" spans="2:8" ht="20.100000000000001" customHeight="1" x14ac:dyDescent="0.25">
      <c r="B215" s="382"/>
      <c r="C215" s="383" t="s">
        <v>90</v>
      </c>
      <c r="D215" s="382" t="s">
        <v>12</v>
      </c>
      <c r="E215" s="383" t="s">
        <v>298</v>
      </c>
      <c r="F215" s="382">
        <f>COUNTIFS('DPRD PKB'!$E$5:$E$2125,REKAP!E215,'DPRD PKB'!$G$5:$G$2125,"&gt;0")</f>
        <v>8</v>
      </c>
      <c r="G215" s="382">
        <f>COUNTIFS('DPRD PKB'!$E$5:$E$2125,REKAP!E215,'DPRD PKB'!$I$5:$I$2125,"LAKI-LAKI")</f>
        <v>8</v>
      </c>
      <c r="H215" s="382">
        <f>COUNTIFS('DPRD PKB'!$E$5:$E$2125,REKAP!E215,'DPRD PKB'!$I$5:$I$2125,"PEREMPUAN")</f>
        <v>0</v>
      </c>
    </row>
    <row r="216" spans="2:8" ht="20.100000000000001" customHeight="1" x14ac:dyDescent="0.25">
      <c r="B216" s="382"/>
      <c r="C216" s="383" t="s">
        <v>90</v>
      </c>
      <c r="D216" s="382" t="s">
        <v>13</v>
      </c>
      <c r="E216" s="383" t="s">
        <v>299</v>
      </c>
      <c r="F216" s="382">
        <f>COUNTIFS('DPRD PKB'!$E$5:$E$2125,REKAP!E216,'DPRD PKB'!$G$5:$G$2125,"&gt;0")</f>
        <v>6</v>
      </c>
      <c r="G216" s="382">
        <f>COUNTIFS('DPRD PKB'!$E$5:$E$2125,REKAP!E216,'DPRD PKB'!$I$5:$I$2125,"LAKI-LAKI")</f>
        <v>5</v>
      </c>
      <c r="H216" s="382">
        <f>COUNTIFS('DPRD PKB'!$E$5:$E$2125,REKAP!E216,'DPRD PKB'!$I$5:$I$2125,"PEREMPUAN")</f>
        <v>1</v>
      </c>
    </row>
    <row r="217" spans="2:8" ht="20.100000000000001" customHeight="1" x14ac:dyDescent="0.25">
      <c r="B217" s="382"/>
      <c r="C217" s="383" t="s">
        <v>90</v>
      </c>
      <c r="D217" s="382" t="s">
        <v>14</v>
      </c>
      <c r="E217" s="383" t="s">
        <v>300</v>
      </c>
      <c r="F217" s="382">
        <f>COUNTIFS('DPRD PKB'!$E$5:$E$2125,REKAP!E217,'DPRD PKB'!$G$5:$G$2125,"&gt;0")</f>
        <v>7</v>
      </c>
      <c r="G217" s="382">
        <f>COUNTIFS('DPRD PKB'!$E$5:$E$2125,REKAP!E217,'DPRD PKB'!$I$5:$I$2125,"LAKI-LAKI")</f>
        <v>7</v>
      </c>
      <c r="H217" s="382">
        <f>COUNTIFS('DPRD PKB'!$E$5:$E$2125,REKAP!E217,'DPRD PKB'!$I$5:$I$2125,"PEREMPUAN")</f>
        <v>0</v>
      </c>
    </row>
    <row r="218" spans="2:8" ht="20.100000000000001" customHeight="1" x14ac:dyDescent="0.25">
      <c r="B218" s="382"/>
      <c r="C218" s="383" t="s">
        <v>90</v>
      </c>
      <c r="D218" s="382" t="s">
        <v>16</v>
      </c>
      <c r="E218" s="383" t="s">
        <v>301</v>
      </c>
      <c r="F218" s="382">
        <f>COUNTIFS('DPRD PKB'!$E$5:$E$2125,REKAP!E218,'DPRD PKB'!$G$5:$G$2125,"&gt;0")</f>
        <v>7</v>
      </c>
      <c r="G218" s="382">
        <f>COUNTIFS('DPRD PKB'!$E$5:$E$2125,REKAP!E218,'DPRD PKB'!$I$5:$I$2125,"LAKI-LAKI")</f>
        <v>7</v>
      </c>
      <c r="H218" s="382">
        <f>COUNTIFS('DPRD PKB'!$E$5:$E$2125,REKAP!E218,'DPRD PKB'!$I$5:$I$2125,"PEREMPUAN")</f>
        <v>0</v>
      </c>
    </row>
    <row r="219" spans="2:8" ht="20.100000000000001" customHeight="1" x14ac:dyDescent="0.25">
      <c r="B219" s="382"/>
      <c r="C219" s="383" t="s">
        <v>90</v>
      </c>
      <c r="D219" s="382" t="s">
        <v>18</v>
      </c>
      <c r="E219" s="383" t="s">
        <v>302</v>
      </c>
      <c r="F219" s="382">
        <f>COUNTIFS('DPRD PKB'!$E$5:$E$2125,REKAP!E219,'DPRD PKB'!$G$5:$G$2125,"&gt;0")</f>
        <v>13</v>
      </c>
      <c r="G219" s="382">
        <f>COUNTIFS('DPRD PKB'!$E$5:$E$2125,REKAP!E219,'DPRD PKB'!$I$5:$I$2125,"LAKI-LAKI")</f>
        <v>11</v>
      </c>
      <c r="H219" s="382">
        <f>COUNTIFS('DPRD PKB'!$E$5:$E$2125,REKAP!E219,'DPRD PKB'!$I$5:$I$2125,"PEREMPUAN")</f>
        <v>2</v>
      </c>
    </row>
    <row r="220" spans="2:8" ht="20.100000000000001" customHeight="1" x14ac:dyDescent="0.25">
      <c r="B220" s="382"/>
      <c r="C220" s="383" t="s">
        <v>90</v>
      </c>
      <c r="D220" s="382" t="s">
        <v>20</v>
      </c>
      <c r="E220" s="383" t="s">
        <v>303</v>
      </c>
      <c r="F220" s="382">
        <f>COUNTIFS('DPRD PKB'!$E$5:$E$2125,REKAP!E220,'DPRD PKB'!$G$5:$G$2125,"&gt;0")</f>
        <v>5</v>
      </c>
      <c r="G220" s="382">
        <f>COUNTIFS('DPRD PKB'!$E$5:$E$2125,REKAP!E220,'DPRD PKB'!$I$5:$I$2125,"LAKI-LAKI")</f>
        <v>4</v>
      </c>
      <c r="H220" s="382">
        <f>COUNTIFS('DPRD PKB'!$E$5:$E$2125,REKAP!E220,'DPRD PKB'!$I$5:$I$2125,"PEREMPUAN")</f>
        <v>1</v>
      </c>
    </row>
    <row r="221" spans="2:8" ht="20.100000000000001" customHeight="1" x14ac:dyDescent="0.25">
      <c r="B221" s="382"/>
      <c r="C221" s="383" t="s">
        <v>90</v>
      </c>
      <c r="D221" s="382" t="s">
        <v>22</v>
      </c>
      <c r="E221" s="383" t="s">
        <v>304</v>
      </c>
      <c r="F221" s="382">
        <f>COUNTIFS('DPRD PKB'!$E$5:$E$2125,REKAP!E221,'DPRD PKB'!$G$5:$G$2125,"&gt;0")</f>
        <v>7</v>
      </c>
      <c r="G221" s="382">
        <f>COUNTIFS('DPRD PKB'!$E$5:$E$2125,REKAP!E221,'DPRD PKB'!$I$5:$I$2125,"LAKI-LAKI")</f>
        <v>5</v>
      </c>
      <c r="H221" s="382">
        <f>COUNTIFS('DPRD PKB'!$E$5:$E$2125,REKAP!E221,'DPRD PKB'!$I$5:$I$2125,"PEREMPUAN")</f>
        <v>2</v>
      </c>
    </row>
    <row r="222" spans="2:8" ht="20.100000000000001" customHeight="1" x14ac:dyDescent="0.25">
      <c r="B222" s="382"/>
      <c r="C222" s="383" t="s">
        <v>90</v>
      </c>
      <c r="D222" s="382" t="s">
        <v>25</v>
      </c>
      <c r="E222" s="383" t="s">
        <v>305</v>
      </c>
      <c r="F222" s="382">
        <f>COUNTIFS('DPRD PKB'!$E$5:$E$2125,REKAP!E222,'DPRD PKB'!$G$5:$G$2125,"&gt;0")</f>
        <v>11</v>
      </c>
      <c r="G222" s="382">
        <f>COUNTIFS('DPRD PKB'!$E$5:$E$2125,REKAP!E222,'DPRD PKB'!$I$5:$I$2125,"LAKI-LAKI")</f>
        <v>9</v>
      </c>
      <c r="H222" s="382">
        <f>COUNTIFS('DPRD PKB'!$E$5:$E$2125,REKAP!E222,'DPRD PKB'!$I$5:$I$2125,"PEREMPUAN")</f>
        <v>2</v>
      </c>
    </row>
    <row r="223" spans="2:8" ht="20.100000000000001" customHeight="1" x14ac:dyDescent="0.25">
      <c r="B223" s="382"/>
      <c r="C223" s="383" t="s">
        <v>90</v>
      </c>
      <c r="D223" s="382" t="s">
        <v>26</v>
      </c>
      <c r="E223" s="383" t="s">
        <v>306</v>
      </c>
      <c r="F223" s="382">
        <f>COUNTIFS('DPRD PKB'!$E$5:$E$2125,REKAP!E223,'DPRD PKB'!$G$5:$G$2125,"&gt;0")</f>
        <v>11</v>
      </c>
      <c r="G223" s="382">
        <f>COUNTIFS('DPRD PKB'!$E$5:$E$2125,REKAP!E223,'DPRD PKB'!$I$5:$I$2125,"LAKI-LAKI")</f>
        <v>10</v>
      </c>
      <c r="H223" s="382">
        <f>COUNTIFS('DPRD PKB'!$E$5:$E$2125,REKAP!E223,'DPRD PKB'!$I$5:$I$2125,"PEREMPUAN")</f>
        <v>1</v>
      </c>
    </row>
    <row r="224" spans="2:8" ht="20.100000000000001" customHeight="1" x14ac:dyDescent="0.25">
      <c r="B224" s="382"/>
      <c r="C224" s="383" t="s">
        <v>90</v>
      </c>
      <c r="D224" s="382" t="s">
        <v>27</v>
      </c>
      <c r="E224" s="383" t="s">
        <v>307</v>
      </c>
      <c r="F224" s="382">
        <f>COUNTIFS('DPRD PKB'!$E$5:$E$2125,REKAP!E224,'DPRD PKB'!$G$5:$G$2125,"&gt;0")</f>
        <v>14</v>
      </c>
      <c r="G224" s="382">
        <f>COUNTIFS('DPRD PKB'!$E$5:$E$2125,REKAP!E224,'DPRD PKB'!$I$5:$I$2125,"LAKI-LAKI")</f>
        <v>12</v>
      </c>
      <c r="H224" s="382">
        <f>COUNTIFS('DPRD PKB'!$E$5:$E$2125,REKAP!E224,'DPRD PKB'!$I$5:$I$2125,"PEREMPUAN")</f>
        <v>2</v>
      </c>
    </row>
    <row r="225" spans="2:10" ht="20.100000000000001" customHeight="1" x14ac:dyDescent="0.25">
      <c r="B225" s="382"/>
      <c r="C225" s="383" t="s">
        <v>90</v>
      </c>
      <c r="D225" s="382" t="s">
        <v>29</v>
      </c>
      <c r="E225" s="383" t="s">
        <v>308</v>
      </c>
      <c r="F225" s="382">
        <f>COUNTIFS('DPRD PKB'!$E$5:$E$2125,REKAP!E225,'DPRD PKB'!$G$5:$G$2125,"&gt;0")</f>
        <v>11</v>
      </c>
      <c r="G225" s="382">
        <f>COUNTIFS('DPRD PKB'!$E$5:$E$2125,REKAP!E225,'DPRD PKB'!$I$5:$I$2125,"LAKI-LAKI")</f>
        <v>10</v>
      </c>
      <c r="H225" s="382">
        <f>COUNTIFS('DPRD PKB'!$E$5:$E$2125,REKAP!E225,'DPRD PKB'!$I$5:$I$2125,"PEREMPUAN")</f>
        <v>1</v>
      </c>
    </row>
    <row r="226" spans="2:10" ht="20.100000000000001" customHeight="1" x14ac:dyDescent="0.25">
      <c r="B226" s="382"/>
      <c r="C226" s="383" t="s">
        <v>90</v>
      </c>
      <c r="D226" s="382" t="s">
        <v>31</v>
      </c>
      <c r="E226" s="383" t="s">
        <v>309</v>
      </c>
      <c r="F226" s="382">
        <f>COUNTIFS('DPRD PKB'!$E$5:$E$2125,REKAP!E226,'DPRD PKB'!$G$5:$G$2125,"&gt;0")</f>
        <v>17</v>
      </c>
      <c r="G226" s="382">
        <f>COUNTIFS('DPRD PKB'!$E$5:$E$2125,REKAP!E226,'DPRD PKB'!$I$5:$I$2125,"LAKI-LAKI")</f>
        <v>14</v>
      </c>
      <c r="H226" s="382">
        <f>COUNTIFS('DPRD PKB'!$E$5:$E$2125,REKAP!E226,'DPRD PKB'!$I$5:$I$2125,"PEREMPUAN")</f>
        <v>3</v>
      </c>
    </row>
    <row r="227" spans="2:10" ht="20.100000000000001" customHeight="1" x14ac:dyDescent="0.25">
      <c r="B227" s="382"/>
      <c r="C227" s="383" t="s">
        <v>90</v>
      </c>
      <c r="D227" s="382" t="s">
        <v>33</v>
      </c>
      <c r="E227" s="383" t="s">
        <v>310</v>
      </c>
      <c r="F227" s="382">
        <f>COUNTIFS('DPRD PKB'!$E$5:$E$2125,REKAP!E227,'DPRD PKB'!$G$5:$G$2125,"&gt;0")</f>
        <v>8</v>
      </c>
      <c r="G227" s="382">
        <f>COUNTIFS('DPRD PKB'!$E$5:$E$2125,REKAP!E227,'DPRD PKB'!$I$5:$I$2125,"LAKI-LAKI")</f>
        <v>6</v>
      </c>
      <c r="H227" s="382">
        <f>COUNTIFS('DPRD PKB'!$E$5:$E$2125,REKAP!E227,'DPRD PKB'!$I$5:$I$2125,"PEREMPUAN")</f>
        <v>2</v>
      </c>
    </row>
    <row r="228" spans="2:10" ht="20.100000000000001" customHeight="1" x14ac:dyDescent="0.25">
      <c r="B228" s="382"/>
      <c r="C228" s="383" t="s">
        <v>90</v>
      </c>
      <c r="D228" s="382" t="s">
        <v>35</v>
      </c>
      <c r="E228" s="383" t="s">
        <v>91</v>
      </c>
      <c r="F228" s="382">
        <f>COUNTIFS('DPRD PKB'!$E$5:$E$2125,REKAP!E228,'DPRD PKB'!$G$5:$G$2125,"&gt;0")</f>
        <v>4</v>
      </c>
      <c r="G228" s="382">
        <f>COUNTIFS('DPRD PKB'!$E$5:$E$2125,REKAP!E228,'DPRD PKB'!$I$5:$I$2125,"LAKI-LAKI")</f>
        <v>3</v>
      </c>
      <c r="H228" s="382">
        <f>COUNTIFS('DPRD PKB'!$E$5:$E$2125,REKAP!E228,'DPRD PKB'!$I$5:$I$2125,"PEREMPUAN")</f>
        <v>1</v>
      </c>
    </row>
    <row r="229" spans="2:10" ht="20.100000000000001" customHeight="1" x14ac:dyDescent="0.25">
      <c r="B229" s="382"/>
      <c r="C229" s="383" t="s">
        <v>90</v>
      </c>
      <c r="D229" s="382" t="s">
        <v>37</v>
      </c>
      <c r="E229" s="383" t="s">
        <v>92</v>
      </c>
      <c r="F229" s="382">
        <f>COUNTIFS('DPRD PKB'!$E$5:$E$2125,REKAP!E229,'DPRD PKB'!$G$5:$G$2125,"&gt;0")</f>
        <v>2</v>
      </c>
      <c r="G229" s="382">
        <f>COUNTIFS('DPRD PKB'!$E$5:$E$2125,REKAP!E229,'DPRD PKB'!$I$5:$I$2125,"LAKI-LAKI")</f>
        <v>0</v>
      </c>
      <c r="H229" s="382">
        <f>COUNTIFS('DPRD PKB'!$E$5:$E$2125,REKAP!E229,'DPRD PKB'!$I$5:$I$2125,"PEREMPUAN")</f>
        <v>2</v>
      </c>
    </row>
    <row r="230" spans="2:10" ht="20.100000000000001" customHeight="1" x14ac:dyDescent="0.25">
      <c r="B230" s="382"/>
      <c r="C230" s="383" t="s">
        <v>90</v>
      </c>
      <c r="D230" s="382" t="s">
        <v>39</v>
      </c>
      <c r="E230" s="383" t="s">
        <v>93</v>
      </c>
      <c r="F230" s="382">
        <f>COUNTIFS('DPRD PKB'!$E$5:$E$2125,REKAP!E230,'DPRD PKB'!$G$5:$G$2125,"&gt;0")</f>
        <v>5</v>
      </c>
      <c r="G230" s="382">
        <f>COUNTIFS('DPRD PKB'!$E$5:$E$2125,REKAP!E230,'DPRD PKB'!$I$5:$I$2125,"LAKI-LAKI")</f>
        <v>5</v>
      </c>
      <c r="H230" s="382">
        <f>COUNTIFS('DPRD PKB'!$E$5:$E$2125,REKAP!E230,'DPRD PKB'!$I$5:$I$2125,"PEREMPUAN")</f>
        <v>0</v>
      </c>
    </row>
    <row r="231" spans="2:10" ht="20.100000000000001" customHeight="1" x14ac:dyDescent="0.25">
      <c r="B231" s="382"/>
      <c r="C231" s="383" t="s">
        <v>90</v>
      </c>
      <c r="D231" s="382" t="s">
        <v>41</v>
      </c>
      <c r="E231" s="383" t="s">
        <v>94</v>
      </c>
      <c r="F231" s="382">
        <f>COUNTIFS('DPRD PKB'!$E$5:$E$2125,REKAP!E231,'DPRD PKB'!$G$5:$G$2125,"&gt;0")</f>
        <v>5</v>
      </c>
      <c r="G231" s="382">
        <f>COUNTIFS('DPRD PKB'!$E$5:$E$2125,REKAP!E231,'DPRD PKB'!$I$5:$I$2125,"LAKI-LAKI")</f>
        <v>5</v>
      </c>
      <c r="H231" s="382">
        <f>COUNTIFS('DPRD PKB'!$E$5:$E$2125,REKAP!E231,'DPRD PKB'!$I$5:$I$2125,"PEREMPUAN")</f>
        <v>0</v>
      </c>
    </row>
    <row r="232" spans="2:10" ht="20.100000000000001" customHeight="1" x14ac:dyDescent="0.25">
      <c r="B232" s="382"/>
      <c r="C232" s="383" t="s">
        <v>90</v>
      </c>
      <c r="D232" s="382" t="s">
        <v>95</v>
      </c>
      <c r="E232" s="383" t="s">
        <v>96</v>
      </c>
      <c r="F232" s="382">
        <v>6</v>
      </c>
      <c r="G232" s="382">
        <v>4</v>
      </c>
      <c r="H232" s="382">
        <f>COUNTIFS('DPRD PKB'!$E$5:$E$2125,REKAP!E232,'DPRD PKB'!$I$5:$I$2125,"PEREMPUAN")</f>
        <v>2</v>
      </c>
    </row>
    <row r="233" spans="2:10" ht="20.100000000000001" customHeight="1" x14ac:dyDescent="0.25">
      <c r="B233" s="382"/>
      <c r="C233" s="383" t="s">
        <v>90</v>
      </c>
      <c r="D233" s="382" t="s">
        <v>97</v>
      </c>
      <c r="E233" s="383" t="s">
        <v>98</v>
      </c>
      <c r="F233" s="382">
        <v>4</v>
      </c>
      <c r="G233" s="382">
        <v>4</v>
      </c>
      <c r="H233" s="382">
        <f>COUNTIFS('DPRD PKB'!$E$5:$E$2125,REKAP!E233,'DPRD PKB'!$I$5:$I$2125,"PEREMPUAN")</f>
        <v>0</v>
      </c>
    </row>
    <row r="234" spans="2:10" ht="20.100000000000001" customHeight="1" x14ac:dyDescent="0.25">
      <c r="B234" s="179">
        <v>14</v>
      </c>
      <c r="C234" s="180" t="s">
        <v>3819</v>
      </c>
      <c r="D234" s="179"/>
      <c r="E234" s="180" t="s">
        <v>4136</v>
      </c>
      <c r="F234" s="179">
        <f>COUNTIFS('DPRD PKB'!$E$5:$E$2125,REKAP!E234,'DPRD PKB'!$G$5:$G$2125,"&gt;0")</f>
        <v>6</v>
      </c>
      <c r="G234" s="179">
        <f>COUNTIFS('DPRD PKB'!$E$5:$E$2125,REKAP!E234,'DPRD PKB'!$I$5:$I$2125,"LAKI-LAKI")</f>
        <v>5</v>
      </c>
      <c r="H234" s="179">
        <f>COUNTIFS('DPRD PKB'!$E$5:$E$2125,REKAP!E234,'DPRD PKB'!$I$5:$I$2125,"PEREMPUAN")</f>
        <v>1</v>
      </c>
      <c r="J234" s="176">
        <f>SUM(F235:F239)</f>
        <v>27</v>
      </c>
    </row>
    <row r="235" spans="2:10" ht="20.100000000000001" customHeight="1" x14ac:dyDescent="0.25">
      <c r="B235" s="382"/>
      <c r="C235" s="383" t="s">
        <v>3819</v>
      </c>
      <c r="D235" s="382" t="s">
        <v>99</v>
      </c>
      <c r="E235" s="383" t="s">
        <v>3820</v>
      </c>
      <c r="F235" s="382">
        <f>COUNTIFS('DPRD PKB'!$E$5:$E$2125,REKAP!E235,'DPRD PKB'!$G$5:$G$2125,"&gt;0")</f>
        <v>5</v>
      </c>
      <c r="G235" s="382">
        <f>COUNTIFS('DPRD PKB'!$E$5:$E$2125,REKAP!E235,'DPRD PKB'!$I$5:$I$2125,"LAKI-LAKI")</f>
        <v>4</v>
      </c>
      <c r="H235" s="382">
        <f>COUNTIFS('DPRD PKB'!$E$5:$E$2125,REKAP!E235,'DPRD PKB'!$I$5:$I$2125,"PEREMPUAN")</f>
        <v>1</v>
      </c>
    </row>
    <row r="236" spans="2:10" ht="20.100000000000001" customHeight="1" x14ac:dyDescent="0.25">
      <c r="B236" s="382"/>
      <c r="C236" s="383" t="s">
        <v>3819</v>
      </c>
      <c r="D236" s="382" t="s">
        <v>100</v>
      </c>
      <c r="E236" s="383" t="s">
        <v>3821</v>
      </c>
      <c r="F236" s="382">
        <f>COUNTIFS('DPRD PKB'!$E$5:$E$2125,REKAP!E236,'DPRD PKB'!$G$5:$G$2125,"&gt;0")</f>
        <v>7</v>
      </c>
      <c r="G236" s="382">
        <f>COUNTIFS('DPRD PKB'!$E$5:$E$2125,REKAP!E236,'DPRD PKB'!$I$5:$I$2125,"LAKI-LAKI")</f>
        <v>7</v>
      </c>
      <c r="H236" s="382">
        <f>COUNTIFS('DPRD PKB'!$E$5:$E$2125,REKAP!E236,'DPRD PKB'!$I$5:$I$2125,"PEREMPUAN")</f>
        <v>0</v>
      </c>
    </row>
    <row r="237" spans="2:10" ht="20.100000000000001" customHeight="1" x14ac:dyDescent="0.25">
      <c r="B237" s="382"/>
      <c r="C237" s="383" t="s">
        <v>3819</v>
      </c>
      <c r="D237" s="382" t="s">
        <v>101</v>
      </c>
      <c r="E237" s="383" t="s">
        <v>3822</v>
      </c>
      <c r="F237" s="382">
        <f>COUNTIFS('DPRD PKB'!$E$5:$E$2125,REKAP!E237,'DPRD PKB'!$G$5:$G$2125,"&gt;0")</f>
        <v>6</v>
      </c>
      <c r="G237" s="382">
        <f>COUNTIFS('DPRD PKB'!$E$5:$E$2125,REKAP!E237,'DPRD PKB'!$I$5:$I$2125,"LAKI-LAKI")</f>
        <v>4</v>
      </c>
      <c r="H237" s="382">
        <f>COUNTIFS('DPRD PKB'!$E$5:$E$2125,REKAP!E237,'DPRD PKB'!$I$5:$I$2125,"PEREMPUAN")</f>
        <v>2</v>
      </c>
    </row>
    <row r="238" spans="2:10" ht="20.100000000000001" customHeight="1" x14ac:dyDescent="0.25">
      <c r="B238" s="382"/>
      <c r="C238" s="383" t="s">
        <v>3819</v>
      </c>
      <c r="D238" s="382" t="s">
        <v>102</v>
      </c>
      <c r="E238" s="383" t="s">
        <v>3823</v>
      </c>
      <c r="F238" s="382">
        <f>COUNTIFS('DPRD PKB'!$E$5:$E$2125,REKAP!E238,'DPRD PKB'!$G$5:$G$2125,"&gt;0")</f>
        <v>7</v>
      </c>
      <c r="G238" s="382">
        <f>COUNTIFS('DPRD PKB'!$E$5:$E$2125,REKAP!E238,'DPRD PKB'!$I$5:$I$2125,"LAKI-LAKI")</f>
        <v>6</v>
      </c>
      <c r="H238" s="382">
        <f>COUNTIFS('DPRD PKB'!$E$5:$E$2125,REKAP!E238,'DPRD PKB'!$I$5:$I$2125,"PEREMPUAN")</f>
        <v>1</v>
      </c>
    </row>
    <row r="239" spans="2:10" ht="20.100000000000001" customHeight="1" x14ac:dyDescent="0.25">
      <c r="B239" s="382"/>
      <c r="C239" s="383" t="s">
        <v>3819</v>
      </c>
      <c r="D239" s="382" t="s">
        <v>103</v>
      </c>
      <c r="E239" s="383" t="s">
        <v>3824</v>
      </c>
      <c r="F239" s="382">
        <f>COUNTIFS('DPRD PKB'!$E$5:$E$2125,REKAP!E239,'DPRD PKB'!$G$5:$G$2125,"&gt;0")</f>
        <v>2</v>
      </c>
      <c r="G239" s="382">
        <f>COUNTIFS('DPRD PKB'!$E$5:$E$2125,REKAP!E239,'DPRD PKB'!$I$5:$I$2125,"LAKI-LAKI")</f>
        <v>2</v>
      </c>
      <c r="H239" s="382">
        <f>COUNTIFS('DPRD PKB'!$E$5:$E$2125,REKAP!E239,'DPRD PKB'!$I$5:$I$2125,"PEREMPUAN")</f>
        <v>0</v>
      </c>
    </row>
    <row r="240" spans="2:10" ht="20.100000000000001" customHeight="1" x14ac:dyDescent="0.25">
      <c r="B240" s="179">
        <v>15</v>
      </c>
      <c r="C240" s="180" t="s">
        <v>104</v>
      </c>
      <c r="D240" s="179"/>
      <c r="E240" s="180" t="s">
        <v>3863</v>
      </c>
      <c r="F240" s="179">
        <f>COUNTIFS('DPRD PKB'!$E$5:$E$2125,REKAP!E240,'DPRD PKB'!$G$5:$G$2125,"&gt;0")</f>
        <v>27</v>
      </c>
      <c r="G240" s="179">
        <f>COUNTIFS('DPRD PKB'!$E$5:$E$2125,REKAP!E240,'DPRD PKB'!$I$5:$I$2125,"LAKI-LAKI")</f>
        <v>18</v>
      </c>
      <c r="H240" s="179">
        <f>COUNTIFS('DPRD PKB'!$E$5:$E$2125,REKAP!E240,'DPRD PKB'!$I$5:$I$2125,"PEREMPUAN")</f>
        <v>9</v>
      </c>
      <c r="J240" s="176">
        <f>SUM(F241:F278)</f>
        <v>338</v>
      </c>
    </row>
    <row r="241" spans="2:8" ht="20.100000000000001" customHeight="1" x14ac:dyDescent="0.25">
      <c r="B241" s="382"/>
      <c r="C241" s="383" t="s">
        <v>104</v>
      </c>
      <c r="D241" s="382" t="s">
        <v>99</v>
      </c>
      <c r="E241" s="383" t="s">
        <v>3825</v>
      </c>
      <c r="F241" s="382">
        <f>COUNTIFS('DPRD PKB'!$E$5:$E$2125,REKAP!E241,'DPRD PKB'!$G$5:$G$2125,"&gt;0")</f>
        <v>5</v>
      </c>
      <c r="G241" s="382">
        <f>COUNTIFS('DPRD PKB'!$E$5:$E$2125,REKAP!E241,'DPRD PKB'!$I$5:$I$2125,"LAKI-LAKI")</f>
        <v>5</v>
      </c>
      <c r="H241" s="382">
        <f>COUNTIFS('DPRD PKB'!$E$5:$E$2125,REKAP!E241,'DPRD PKB'!$I$5:$I$2125,"PEREMPUAN")</f>
        <v>0</v>
      </c>
    </row>
    <row r="242" spans="2:8" ht="20.100000000000001" customHeight="1" x14ac:dyDescent="0.25">
      <c r="B242" s="382"/>
      <c r="C242" s="383" t="s">
        <v>104</v>
      </c>
      <c r="D242" s="382" t="s">
        <v>100</v>
      </c>
      <c r="E242" s="383" t="s">
        <v>3826</v>
      </c>
      <c r="F242" s="382">
        <f>COUNTIFS('DPRD PKB'!$E$5:$E$2125,REKAP!E242,'DPRD PKB'!$G$5:$G$2125,"&gt;0")</f>
        <v>8</v>
      </c>
      <c r="G242" s="382">
        <f>COUNTIFS('DPRD PKB'!$E$5:$E$2125,REKAP!E242,'DPRD PKB'!$I$5:$I$2125,"LAKI-LAKI")</f>
        <v>6</v>
      </c>
      <c r="H242" s="382">
        <f>COUNTIFS('DPRD PKB'!$E$5:$E$2125,REKAP!E242,'DPRD PKB'!$I$5:$I$2125,"PEREMPUAN")</f>
        <v>2</v>
      </c>
    </row>
    <row r="243" spans="2:8" ht="20.100000000000001" customHeight="1" x14ac:dyDescent="0.25">
      <c r="B243" s="382"/>
      <c r="C243" s="383" t="s">
        <v>104</v>
      </c>
      <c r="D243" s="382" t="s">
        <v>101</v>
      </c>
      <c r="E243" s="383" t="s">
        <v>3827</v>
      </c>
      <c r="F243" s="382">
        <f>COUNTIFS('DPRD PKB'!$E$5:$E$2125,REKAP!E243,'DPRD PKB'!$G$5:$G$2125,"&gt;0")</f>
        <v>11</v>
      </c>
      <c r="G243" s="382">
        <f>COUNTIFS('DPRD PKB'!$E$5:$E$2125,REKAP!E243,'DPRD PKB'!$I$5:$I$2125,"LAKI-LAKI")</f>
        <v>11</v>
      </c>
      <c r="H243" s="382">
        <f>COUNTIFS('DPRD PKB'!$E$5:$E$2125,REKAP!E243,'DPRD PKB'!$I$5:$I$2125,"PEREMPUAN")</f>
        <v>0</v>
      </c>
    </row>
    <row r="244" spans="2:8" ht="20.100000000000001" customHeight="1" x14ac:dyDescent="0.25">
      <c r="B244" s="382"/>
      <c r="C244" s="383" t="s">
        <v>104</v>
      </c>
      <c r="D244" s="382" t="s">
        <v>102</v>
      </c>
      <c r="E244" s="383" t="s">
        <v>3828</v>
      </c>
      <c r="F244" s="382">
        <f>COUNTIFS('DPRD PKB'!$E$5:$E$2125,REKAP!E244,'DPRD PKB'!$G$5:$G$2125,"&gt;0")</f>
        <v>9</v>
      </c>
      <c r="G244" s="382">
        <f>COUNTIFS('DPRD PKB'!$E$5:$E$2125,REKAP!E244,'DPRD PKB'!$I$5:$I$2125,"LAKI-LAKI")</f>
        <v>9</v>
      </c>
      <c r="H244" s="382">
        <f>COUNTIFS('DPRD PKB'!$E$5:$E$2125,REKAP!E244,'DPRD PKB'!$I$5:$I$2125,"PEREMPUAN")</f>
        <v>0</v>
      </c>
    </row>
    <row r="245" spans="2:8" ht="20.100000000000001" customHeight="1" x14ac:dyDescent="0.25">
      <c r="B245" s="382"/>
      <c r="C245" s="383" t="s">
        <v>104</v>
      </c>
      <c r="D245" s="382" t="s">
        <v>103</v>
      </c>
      <c r="E245" s="383" t="s">
        <v>3829</v>
      </c>
      <c r="F245" s="382">
        <f>COUNTIFS('DPRD PKB'!$E$5:$E$2125,REKAP!E245,'DPRD PKB'!$G$5:$G$2125,"&gt;0")</f>
        <v>11</v>
      </c>
      <c r="G245" s="382">
        <f>COUNTIFS('DPRD PKB'!$E$5:$E$2125,REKAP!E245,'DPRD PKB'!$I$5:$I$2125,"LAKI-LAKI")</f>
        <v>10</v>
      </c>
      <c r="H245" s="382">
        <f>COUNTIFS('DPRD PKB'!$E$5:$E$2125,REKAP!E245,'DPRD PKB'!$I$5:$I$2125,"PEREMPUAN")</f>
        <v>1</v>
      </c>
    </row>
    <row r="246" spans="2:8" ht="20.100000000000001" customHeight="1" x14ac:dyDescent="0.25">
      <c r="B246" s="382"/>
      <c r="C246" s="383" t="s">
        <v>104</v>
      </c>
      <c r="D246" s="382" t="s">
        <v>105</v>
      </c>
      <c r="E246" s="383" t="s">
        <v>3830</v>
      </c>
      <c r="F246" s="382">
        <f>COUNTIFS('DPRD PKB'!$E$5:$E$2125,REKAP!E246,'DPRD PKB'!$G$5:$G$2125,"&gt;0")</f>
        <v>9</v>
      </c>
      <c r="G246" s="382">
        <f>COUNTIFS('DPRD PKB'!$E$5:$E$2125,REKAP!E246,'DPRD PKB'!$I$5:$I$2125,"LAKI-LAKI")</f>
        <v>6</v>
      </c>
      <c r="H246" s="382">
        <f>COUNTIFS('DPRD PKB'!$E$5:$E$2125,REKAP!E246,'DPRD PKB'!$I$5:$I$2125,"PEREMPUAN")</f>
        <v>3</v>
      </c>
    </row>
    <row r="247" spans="2:8" ht="20.100000000000001" customHeight="1" x14ac:dyDescent="0.25">
      <c r="B247" s="382"/>
      <c r="C247" s="383" t="s">
        <v>104</v>
      </c>
      <c r="D247" s="382" t="s">
        <v>106</v>
      </c>
      <c r="E247" s="383" t="s">
        <v>3831</v>
      </c>
      <c r="F247" s="382">
        <f>COUNTIFS('DPRD PKB'!$E$5:$E$2125,REKAP!E247,'DPRD PKB'!$G$5:$G$2125,"&gt;0")</f>
        <v>11</v>
      </c>
      <c r="G247" s="382">
        <f>COUNTIFS('DPRD PKB'!$E$5:$E$2125,REKAP!E247,'DPRD PKB'!$I$5:$I$2125,"LAKI-LAKI")</f>
        <v>8</v>
      </c>
      <c r="H247" s="382">
        <f>COUNTIFS('DPRD PKB'!$E$5:$E$2125,REKAP!E247,'DPRD PKB'!$I$5:$I$2125,"PEREMPUAN")</f>
        <v>3</v>
      </c>
    </row>
    <row r="248" spans="2:8" ht="20.100000000000001" customHeight="1" x14ac:dyDescent="0.25">
      <c r="B248" s="382"/>
      <c r="C248" s="383" t="s">
        <v>104</v>
      </c>
      <c r="D248" s="382" t="s">
        <v>107</v>
      </c>
      <c r="E248" s="383" t="s">
        <v>3832</v>
      </c>
      <c r="F248" s="382">
        <f>COUNTIFS('DPRD PKB'!$E$5:$E$2125,REKAP!E248,'DPRD PKB'!$G$5:$G$2125,"&gt;0")</f>
        <v>10</v>
      </c>
      <c r="G248" s="382">
        <f>COUNTIFS('DPRD PKB'!$E$5:$E$2125,REKAP!E248,'DPRD PKB'!$I$5:$I$2125,"LAKI-LAKI")</f>
        <v>7</v>
      </c>
      <c r="H248" s="382">
        <f>COUNTIFS('DPRD PKB'!$E$5:$E$2125,REKAP!E248,'DPRD PKB'!$I$5:$I$2125,"PEREMPUAN")</f>
        <v>3</v>
      </c>
    </row>
    <row r="249" spans="2:8" ht="20.100000000000001" customHeight="1" x14ac:dyDescent="0.25">
      <c r="B249" s="382"/>
      <c r="C249" s="383" t="s">
        <v>104</v>
      </c>
      <c r="D249" s="382" t="s">
        <v>108</v>
      </c>
      <c r="E249" s="383" t="s">
        <v>3833</v>
      </c>
      <c r="F249" s="382">
        <f>COUNTIFS('DPRD PKB'!$E$5:$E$2125,REKAP!E249,'DPRD PKB'!$G$5:$G$2125,"&gt;0")</f>
        <v>8</v>
      </c>
      <c r="G249" s="382">
        <f>COUNTIFS('DPRD PKB'!$E$5:$E$2125,REKAP!E249,'DPRD PKB'!$I$5:$I$2125,"LAKI-LAKI")</f>
        <v>6</v>
      </c>
      <c r="H249" s="382">
        <f>COUNTIFS('DPRD PKB'!$E$5:$E$2125,REKAP!E249,'DPRD PKB'!$I$5:$I$2125,"PEREMPUAN")</f>
        <v>2</v>
      </c>
    </row>
    <row r="250" spans="2:8" ht="20.100000000000001" customHeight="1" x14ac:dyDescent="0.25">
      <c r="B250" s="382"/>
      <c r="C250" s="383" t="s">
        <v>104</v>
      </c>
      <c r="D250" s="382" t="s">
        <v>5</v>
      </c>
      <c r="E250" s="383" t="s">
        <v>3834</v>
      </c>
      <c r="F250" s="382">
        <f>COUNTIFS('DPRD PKB'!$E$5:$E$2125,REKAP!E250,'DPRD PKB'!$G$5:$G$2125,"&gt;0")</f>
        <v>9</v>
      </c>
      <c r="G250" s="382">
        <f>COUNTIFS('DPRD PKB'!$E$5:$E$2125,REKAP!E250,'DPRD PKB'!$I$5:$I$2125,"LAKI-LAKI")</f>
        <v>6</v>
      </c>
      <c r="H250" s="382">
        <f>COUNTIFS('DPRD PKB'!$E$5:$E$2125,REKAP!E250,'DPRD PKB'!$I$5:$I$2125,"PEREMPUAN")</f>
        <v>3</v>
      </c>
    </row>
    <row r="251" spans="2:8" ht="20.100000000000001" customHeight="1" x14ac:dyDescent="0.25">
      <c r="B251" s="382"/>
      <c r="C251" s="383" t="s">
        <v>104</v>
      </c>
      <c r="D251" s="382" t="s">
        <v>6</v>
      </c>
      <c r="E251" s="383" t="s">
        <v>3835</v>
      </c>
      <c r="F251" s="382">
        <f>COUNTIFS('DPRD PKB'!$E$5:$E$2125,REKAP!E251,'DPRD PKB'!$G$5:$G$2125,"&gt;0")</f>
        <v>16</v>
      </c>
      <c r="G251" s="382">
        <f>COUNTIFS('DPRD PKB'!$E$5:$E$2125,REKAP!E251,'DPRD PKB'!$I$5:$I$2125,"LAKI-LAKI")</f>
        <v>12</v>
      </c>
      <c r="H251" s="382">
        <f>COUNTIFS('DPRD PKB'!$E$5:$E$2125,REKAP!E251,'DPRD PKB'!$I$5:$I$2125,"PEREMPUAN")</f>
        <v>4</v>
      </c>
    </row>
    <row r="252" spans="2:8" ht="20.100000000000001" customHeight="1" x14ac:dyDescent="0.25">
      <c r="B252" s="382"/>
      <c r="C252" s="383" t="s">
        <v>104</v>
      </c>
      <c r="D252" s="382" t="s">
        <v>7</v>
      </c>
      <c r="E252" s="383" t="s">
        <v>3836</v>
      </c>
      <c r="F252" s="382">
        <f>COUNTIFS('DPRD PKB'!$E$5:$E$2125,REKAP!E252,'DPRD PKB'!$G$5:$G$2125,"&gt;0")</f>
        <v>13</v>
      </c>
      <c r="G252" s="382">
        <f>COUNTIFS('DPRD PKB'!$E$5:$E$2125,REKAP!E252,'DPRD PKB'!$I$5:$I$2125,"LAKI-LAKI")</f>
        <v>11</v>
      </c>
      <c r="H252" s="382">
        <f>COUNTIFS('DPRD PKB'!$E$5:$E$2125,REKAP!E252,'DPRD PKB'!$I$5:$I$2125,"PEREMPUAN")</f>
        <v>2</v>
      </c>
    </row>
    <row r="253" spans="2:8" ht="20.100000000000001" customHeight="1" x14ac:dyDescent="0.25">
      <c r="B253" s="382"/>
      <c r="C253" s="383" t="s">
        <v>104</v>
      </c>
      <c r="D253" s="382" t="s">
        <v>8</v>
      </c>
      <c r="E253" s="383" t="s">
        <v>3837</v>
      </c>
      <c r="F253" s="382">
        <f>COUNTIFS('DPRD PKB'!$E$5:$E$2125,REKAP!E253,'DPRD PKB'!$G$5:$G$2125,"&gt;0")</f>
        <v>9</v>
      </c>
      <c r="G253" s="382">
        <f>COUNTIFS('DPRD PKB'!$E$5:$E$2125,REKAP!E253,'DPRD PKB'!$I$5:$I$2125,"LAKI-LAKI")</f>
        <v>7</v>
      </c>
      <c r="H253" s="382">
        <f>COUNTIFS('DPRD PKB'!$E$5:$E$2125,REKAP!E253,'DPRD PKB'!$I$5:$I$2125,"PEREMPUAN")</f>
        <v>2</v>
      </c>
    </row>
    <row r="254" spans="2:8" ht="20.100000000000001" customHeight="1" x14ac:dyDescent="0.25">
      <c r="B254" s="382"/>
      <c r="C254" s="383" t="s">
        <v>104</v>
      </c>
      <c r="D254" s="382" t="s">
        <v>9</v>
      </c>
      <c r="E254" s="383" t="s">
        <v>3838</v>
      </c>
      <c r="F254" s="382">
        <f>COUNTIFS('DPRD PKB'!$E$5:$E$2125,REKAP!E254,'DPRD PKB'!$G$5:$G$2125,"&gt;0")</f>
        <v>14</v>
      </c>
      <c r="G254" s="382">
        <f>COUNTIFS('DPRD PKB'!$E$5:$E$2125,REKAP!E254,'DPRD PKB'!$I$5:$I$2125,"LAKI-LAKI")</f>
        <v>12</v>
      </c>
      <c r="H254" s="382">
        <f>COUNTIFS('DPRD PKB'!$E$5:$E$2125,REKAP!E254,'DPRD PKB'!$I$5:$I$2125,"PEREMPUAN")</f>
        <v>2</v>
      </c>
    </row>
    <row r="255" spans="2:8" ht="20.100000000000001" customHeight="1" x14ac:dyDescent="0.25">
      <c r="B255" s="382"/>
      <c r="C255" s="383" t="s">
        <v>104</v>
      </c>
      <c r="D255" s="382" t="s">
        <v>10</v>
      </c>
      <c r="E255" s="383" t="s">
        <v>3839</v>
      </c>
      <c r="F255" s="382">
        <f>COUNTIFS('DPRD PKB'!$E$5:$E$2125,REKAP!E255,'DPRD PKB'!$G$5:$G$2125,"&gt;0")</f>
        <v>15</v>
      </c>
      <c r="G255" s="382">
        <f>COUNTIFS('DPRD PKB'!$E$5:$E$2125,REKAP!E255,'DPRD PKB'!$I$5:$I$2125,"LAKI-LAKI")</f>
        <v>13</v>
      </c>
      <c r="H255" s="382">
        <f>COUNTIFS('DPRD PKB'!$E$5:$E$2125,REKAP!E255,'DPRD PKB'!$I$5:$I$2125,"PEREMPUAN")</f>
        <v>2</v>
      </c>
    </row>
    <row r="256" spans="2:8" ht="20.100000000000001" customHeight="1" x14ac:dyDescent="0.25">
      <c r="B256" s="382"/>
      <c r="C256" s="383" t="s">
        <v>104</v>
      </c>
      <c r="D256" s="382" t="s">
        <v>11</v>
      </c>
      <c r="E256" s="383" t="s">
        <v>3840</v>
      </c>
      <c r="F256" s="382">
        <f>COUNTIFS('DPRD PKB'!$E$5:$E$2125,REKAP!E256,'DPRD PKB'!$G$5:$G$2125,"&gt;0")</f>
        <v>10</v>
      </c>
      <c r="G256" s="382">
        <f>COUNTIFS('DPRD PKB'!$E$5:$E$2125,REKAP!E256,'DPRD PKB'!$I$5:$I$2125,"LAKI-LAKI")</f>
        <v>8</v>
      </c>
      <c r="H256" s="382">
        <f>COUNTIFS('DPRD PKB'!$E$5:$E$2125,REKAP!E256,'DPRD PKB'!$I$5:$I$2125,"PEREMPUAN")</f>
        <v>2</v>
      </c>
    </row>
    <row r="257" spans="2:8" ht="20.100000000000001" customHeight="1" x14ac:dyDescent="0.25">
      <c r="B257" s="382"/>
      <c r="C257" s="383" t="s">
        <v>104</v>
      </c>
      <c r="D257" s="382" t="s">
        <v>12</v>
      </c>
      <c r="E257" s="383" t="s">
        <v>3841</v>
      </c>
      <c r="F257" s="382">
        <f>COUNTIFS('DPRD PKB'!$E$5:$E$2125,REKAP!E257,'DPRD PKB'!$G$5:$G$2125,"&gt;0")</f>
        <v>12</v>
      </c>
      <c r="G257" s="382">
        <f>COUNTIFS('DPRD PKB'!$E$5:$E$2125,REKAP!E257,'DPRD PKB'!$I$5:$I$2125,"LAKI-LAKI")</f>
        <v>9</v>
      </c>
      <c r="H257" s="382">
        <f>COUNTIFS('DPRD PKB'!$E$5:$E$2125,REKAP!E257,'DPRD PKB'!$I$5:$I$2125,"PEREMPUAN")</f>
        <v>3</v>
      </c>
    </row>
    <row r="258" spans="2:8" ht="20.100000000000001" customHeight="1" x14ac:dyDescent="0.25">
      <c r="B258" s="382"/>
      <c r="C258" s="383" t="s">
        <v>104</v>
      </c>
      <c r="D258" s="382" t="s">
        <v>13</v>
      </c>
      <c r="E258" s="383" t="s">
        <v>3842</v>
      </c>
      <c r="F258" s="382">
        <f>COUNTIFS('DPRD PKB'!$E$5:$E$2125,REKAP!E258,'DPRD PKB'!$G$5:$G$2125,"&gt;0")</f>
        <v>9</v>
      </c>
      <c r="G258" s="382">
        <f>COUNTIFS('DPRD PKB'!$E$5:$E$2125,REKAP!E258,'DPRD PKB'!$I$5:$I$2125,"LAKI-LAKI")</f>
        <v>8</v>
      </c>
      <c r="H258" s="382">
        <f>COUNTIFS('DPRD PKB'!$E$5:$E$2125,REKAP!E258,'DPRD PKB'!$I$5:$I$2125,"PEREMPUAN")</f>
        <v>1</v>
      </c>
    </row>
    <row r="259" spans="2:8" ht="20.100000000000001" customHeight="1" x14ac:dyDescent="0.25">
      <c r="B259" s="382"/>
      <c r="C259" s="383" t="s">
        <v>104</v>
      </c>
      <c r="D259" s="382" t="s">
        <v>14</v>
      </c>
      <c r="E259" s="383" t="s">
        <v>3843</v>
      </c>
      <c r="F259" s="382">
        <f>COUNTIFS('DPRD PKB'!$E$5:$E$2125,REKAP!E259,'DPRD PKB'!$G$5:$G$2125,"&gt;0")</f>
        <v>6</v>
      </c>
      <c r="G259" s="382">
        <f>COUNTIFS('DPRD PKB'!$E$5:$E$2125,REKAP!E259,'DPRD PKB'!$I$5:$I$2125,"LAKI-LAKI")</f>
        <v>5</v>
      </c>
      <c r="H259" s="382">
        <f>COUNTIFS('DPRD PKB'!$E$5:$E$2125,REKAP!E259,'DPRD PKB'!$I$5:$I$2125,"PEREMPUAN")</f>
        <v>1</v>
      </c>
    </row>
    <row r="260" spans="2:8" ht="20.100000000000001" customHeight="1" x14ac:dyDescent="0.25">
      <c r="B260" s="382"/>
      <c r="C260" s="383" t="s">
        <v>104</v>
      </c>
      <c r="D260" s="382" t="s">
        <v>16</v>
      </c>
      <c r="E260" s="383" t="s">
        <v>3844</v>
      </c>
      <c r="F260" s="382">
        <f>COUNTIFS('DPRD PKB'!$E$5:$E$2125,REKAP!E260,'DPRD PKB'!$G$5:$G$2125,"&gt;0")</f>
        <v>8</v>
      </c>
      <c r="G260" s="382">
        <f>COUNTIFS('DPRD PKB'!$E$5:$E$2125,REKAP!E260,'DPRD PKB'!$I$5:$I$2125,"LAKI-LAKI")</f>
        <v>7</v>
      </c>
      <c r="H260" s="382">
        <f>COUNTIFS('DPRD PKB'!$E$5:$E$2125,REKAP!E260,'DPRD PKB'!$I$5:$I$2125,"PEREMPUAN")</f>
        <v>1</v>
      </c>
    </row>
    <row r="261" spans="2:8" ht="20.100000000000001" customHeight="1" x14ac:dyDescent="0.25">
      <c r="B261" s="382"/>
      <c r="C261" s="383" t="s">
        <v>104</v>
      </c>
      <c r="D261" s="382" t="s">
        <v>18</v>
      </c>
      <c r="E261" s="383" t="s">
        <v>3845</v>
      </c>
      <c r="F261" s="382">
        <f>COUNTIFS('DPRD PKB'!$E$5:$E$2125,REKAP!E261,'DPRD PKB'!$G$5:$G$2125,"&gt;0")</f>
        <v>6</v>
      </c>
      <c r="G261" s="382">
        <f>COUNTIFS('DPRD PKB'!$E$5:$E$2125,REKAP!E261,'DPRD PKB'!$I$5:$I$2125,"LAKI-LAKI")</f>
        <v>4</v>
      </c>
      <c r="H261" s="382">
        <f>COUNTIFS('DPRD PKB'!$E$5:$E$2125,REKAP!E261,'DPRD PKB'!$I$5:$I$2125,"PEREMPUAN")</f>
        <v>2</v>
      </c>
    </row>
    <row r="262" spans="2:8" ht="20.100000000000001" customHeight="1" x14ac:dyDescent="0.25">
      <c r="B262" s="382"/>
      <c r="C262" s="383" t="s">
        <v>104</v>
      </c>
      <c r="D262" s="382" t="s">
        <v>20</v>
      </c>
      <c r="E262" s="383" t="s">
        <v>3846</v>
      </c>
      <c r="F262" s="382">
        <f>COUNTIFS('DPRD PKB'!$E$5:$E$2125,REKAP!E262,'DPRD PKB'!$G$5:$G$2125,"&gt;0")</f>
        <v>13</v>
      </c>
      <c r="G262" s="382">
        <f>COUNTIFS('DPRD PKB'!$E$5:$E$2125,REKAP!E262,'DPRD PKB'!$I$5:$I$2125,"LAKI-LAKI")</f>
        <v>9</v>
      </c>
      <c r="H262" s="382">
        <f>COUNTIFS('DPRD PKB'!$E$5:$E$2125,REKAP!E262,'DPRD PKB'!$I$5:$I$2125,"PEREMPUAN")</f>
        <v>4</v>
      </c>
    </row>
    <row r="263" spans="2:8" ht="20.100000000000001" customHeight="1" x14ac:dyDescent="0.25">
      <c r="B263" s="382"/>
      <c r="C263" s="383" t="s">
        <v>104</v>
      </c>
      <c r="D263" s="382" t="s">
        <v>22</v>
      </c>
      <c r="E263" s="383" t="s">
        <v>3847</v>
      </c>
      <c r="F263" s="382">
        <f>COUNTIFS('DPRD PKB'!$E$5:$E$2125,REKAP!E263,'DPRD PKB'!$G$5:$G$2125,"&gt;0")</f>
        <v>11</v>
      </c>
      <c r="G263" s="382">
        <f>COUNTIFS('DPRD PKB'!$E$5:$E$2125,REKAP!E263,'DPRD PKB'!$I$5:$I$2125,"LAKI-LAKI")</f>
        <v>10</v>
      </c>
      <c r="H263" s="382">
        <f>COUNTIFS('DPRD PKB'!$E$5:$E$2125,REKAP!E263,'DPRD PKB'!$I$5:$I$2125,"PEREMPUAN")</f>
        <v>1</v>
      </c>
    </row>
    <row r="264" spans="2:8" ht="20.100000000000001" customHeight="1" x14ac:dyDescent="0.25">
      <c r="B264" s="382"/>
      <c r="C264" s="383" t="s">
        <v>104</v>
      </c>
      <c r="D264" s="382" t="s">
        <v>25</v>
      </c>
      <c r="E264" s="383" t="s">
        <v>3848</v>
      </c>
      <c r="F264" s="382">
        <f>COUNTIFS('DPRD PKB'!$E$5:$E$2125,REKAP!E264,'DPRD PKB'!$G$5:$G$2125,"&gt;0")</f>
        <v>12</v>
      </c>
      <c r="G264" s="382">
        <f>COUNTIFS('DPRD PKB'!$E$5:$E$2125,REKAP!E264,'DPRD PKB'!$I$5:$I$2125,"LAKI-LAKI")</f>
        <v>10</v>
      </c>
      <c r="H264" s="382">
        <f>COUNTIFS('DPRD PKB'!$E$5:$E$2125,REKAP!E264,'DPRD PKB'!$I$5:$I$2125,"PEREMPUAN")</f>
        <v>2</v>
      </c>
    </row>
    <row r="265" spans="2:8" ht="20.100000000000001" customHeight="1" x14ac:dyDescent="0.25">
      <c r="B265" s="382"/>
      <c r="C265" s="383" t="s">
        <v>104</v>
      </c>
      <c r="D265" s="382" t="s">
        <v>26</v>
      </c>
      <c r="E265" s="383" t="s">
        <v>3849</v>
      </c>
      <c r="F265" s="382">
        <f>COUNTIFS('DPRD PKB'!$E$5:$E$2125,REKAP!E265,'DPRD PKB'!$G$5:$G$2125,"&gt;0")</f>
        <v>14</v>
      </c>
      <c r="G265" s="382">
        <f>COUNTIFS('DPRD PKB'!$E$5:$E$2125,REKAP!E265,'DPRD PKB'!$I$5:$I$2125,"LAKI-LAKI")</f>
        <v>13</v>
      </c>
      <c r="H265" s="382">
        <f>COUNTIFS('DPRD PKB'!$E$5:$E$2125,REKAP!E265,'DPRD PKB'!$I$5:$I$2125,"PEREMPUAN")</f>
        <v>1</v>
      </c>
    </row>
    <row r="266" spans="2:8" ht="20.100000000000001" customHeight="1" x14ac:dyDescent="0.25">
      <c r="B266" s="382"/>
      <c r="C266" s="383" t="s">
        <v>104</v>
      </c>
      <c r="D266" s="382" t="s">
        <v>27</v>
      </c>
      <c r="E266" s="383" t="s">
        <v>3850</v>
      </c>
      <c r="F266" s="382">
        <f>COUNTIFS('DPRD PKB'!$E$5:$E$2125,REKAP!E266,'DPRD PKB'!$G$5:$G$2125,"&gt;0")</f>
        <v>9</v>
      </c>
      <c r="G266" s="382">
        <f>COUNTIFS('DPRD PKB'!$E$5:$E$2125,REKAP!E266,'DPRD PKB'!$I$5:$I$2125,"LAKI-LAKI")</f>
        <v>9</v>
      </c>
      <c r="H266" s="382">
        <f>COUNTIFS('DPRD PKB'!$E$5:$E$2125,REKAP!E266,'DPRD PKB'!$I$5:$I$2125,"PEREMPUAN")</f>
        <v>0</v>
      </c>
    </row>
    <row r="267" spans="2:8" ht="20.100000000000001" customHeight="1" x14ac:dyDescent="0.25">
      <c r="B267" s="382"/>
      <c r="C267" s="383" t="s">
        <v>104</v>
      </c>
      <c r="D267" s="382" t="s">
        <v>29</v>
      </c>
      <c r="E267" s="383" t="s">
        <v>3851</v>
      </c>
      <c r="F267" s="382">
        <f>COUNTIFS('DPRD PKB'!$E$5:$E$2125,REKAP!E267,'DPRD PKB'!$G$5:$G$2125,"&gt;0")</f>
        <v>5</v>
      </c>
      <c r="G267" s="382">
        <f>COUNTIFS('DPRD PKB'!$E$5:$E$2125,REKAP!E267,'DPRD PKB'!$I$5:$I$2125,"LAKI-LAKI")</f>
        <v>5</v>
      </c>
      <c r="H267" s="382">
        <f>COUNTIFS('DPRD PKB'!$E$5:$E$2125,REKAP!E267,'DPRD PKB'!$I$5:$I$2125,"PEREMPUAN")</f>
        <v>0</v>
      </c>
    </row>
    <row r="268" spans="2:8" ht="20.100000000000001" customHeight="1" x14ac:dyDescent="0.25">
      <c r="B268" s="382"/>
      <c r="C268" s="383" t="s">
        <v>104</v>
      </c>
      <c r="D268" s="382" t="s">
        <v>31</v>
      </c>
      <c r="E268" s="383" t="s">
        <v>3852</v>
      </c>
      <c r="F268" s="382">
        <f>COUNTIFS('DPRD PKB'!$E$5:$E$2125,REKAP!E268,'DPRD PKB'!$G$5:$G$2125,"&gt;0")</f>
        <v>7</v>
      </c>
      <c r="G268" s="382">
        <f>COUNTIFS('DPRD PKB'!$E$5:$E$2125,REKAP!E268,'DPRD PKB'!$I$5:$I$2125,"LAKI-LAKI")</f>
        <v>7</v>
      </c>
      <c r="H268" s="382">
        <f>COUNTIFS('DPRD PKB'!$E$5:$E$2125,REKAP!E268,'DPRD PKB'!$I$5:$I$2125,"PEREMPUAN")</f>
        <v>0</v>
      </c>
    </row>
    <row r="269" spans="2:8" ht="20.100000000000001" customHeight="1" x14ac:dyDescent="0.25">
      <c r="B269" s="382"/>
      <c r="C269" s="383" t="s">
        <v>104</v>
      </c>
      <c r="D269" s="382" t="s">
        <v>33</v>
      </c>
      <c r="E269" s="383" t="s">
        <v>3853</v>
      </c>
      <c r="F269" s="382">
        <f>COUNTIFS('DPRD PKB'!$E$5:$E$2125,REKAP!E269,'DPRD PKB'!$G$5:$G$2125,"&gt;0")</f>
        <v>10</v>
      </c>
      <c r="G269" s="382">
        <f>COUNTIFS('DPRD PKB'!$E$5:$E$2125,REKAP!E269,'DPRD PKB'!$I$5:$I$2125,"LAKI-LAKI")</f>
        <v>9</v>
      </c>
      <c r="H269" s="382">
        <f>COUNTIFS('DPRD PKB'!$E$5:$E$2125,REKAP!E269,'DPRD PKB'!$I$5:$I$2125,"PEREMPUAN")</f>
        <v>1</v>
      </c>
    </row>
    <row r="270" spans="2:8" ht="20.100000000000001" customHeight="1" x14ac:dyDescent="0.25">
      <c r="B270" s="382"/>
      <c r="C270" s="383" t="s">
        <v>104</v>
      </c>
      <c r="D270" s="382" t="s">
        <v>35</v>
      </c>
      <c r="E270" s="383" t="s">
        <v>3854</v>
      </c>
      <c r="F270" s="382">
        <f>COUNTIFS('DPRD PKB'!$E$5:$E$2125,REKAP!E270,'DPRD PKB'!$G$5:$G$2125,"&gt;0")</f>
        <v>3</v>
      </c>
      <c r="G270" s="382">
        <f>COUNTIFS('DPRD PKB'!$E$5:$E$2125,REKAP!E270,'DPRD PKB'!$I$5:$I$2125,"LAKI-LAKI")</f>
        <v>3</v>
      </c>
      <c r="H270" s="382">
        <f>COUNTIFS('DPRD PKB'!$E$5:$E$2125,REKAP!E270,'DPRD PKB'!$I$5:$I$2125,"PEREMPUAN")</f>
        <v>0</v>
      </c>
    </row>
    <row r="271" spans="2:8" ht="20.100000000000001" customHeight="1" x14ac:dyDescent="0.25">
      <c r="B271" s="382"/>
      <c r="C271" s="383" t="s">
        <v>104</v>
      </c>
      <c r="D271" s="382" t="s">
        <v>37</v>
      </c>
      <c r="E271" s="383" t="s">
        <v>3855</v>
      </c>
      <c r="F271" s="382">
        <f>COUNTIFS('DPRD PKB'!$E$5:$E$2125,REKAP!E271,'DPRD PKB'!$G$5:$G$2125,"&gt;0")</f>
        <v>5</v>
      </c>
      <c r="G271" s="382">
        <f>COUNTIFS('DPRD PKB'!$E$5:$E$2125,REKAP!E271,'DPRD PKB'!$I$5:$I$2125,"LAKI-LAKI")</f>
        <v>4</v>
      </c>
      <c r="H271" s="382">
        <f>COUNTIFS('DPRD PKB'!$E$5:$E$2125,REKAP!E271,'DPRD PKB'!$I$5:$I$2125,"PEREMPUAN")</f>
        <v>1</v>
      </c>
    </row>
    <row r="272" spans="2:8" ht="20.100000000000001" customHeight="1" x14ac:dyDescent="0.25">
      <c r="B272" s="382"/>
      <c r="C272" s="383" t="s">
        <v>104</v>
      </c>
      <c r="D272" s="382" t="s">
        <v>39</v>
      </c>
      <c r="E272" s="383" t="s">
        <v>3856</v>
      </c>
      <c r="F272" s="382">
        <f>COUNTIFS('DPRD PKB'!$E$5:$E$2125,REKAP!E272,'DPRD PKB'!$G$5:$G$2125,"&gt;0")</f>
        <v>8</v>
      </c>
      <c r="G272" s="382">
        <f>COUNTIFS('DPRD PKB'!$E$5:$E$2125,REKAP!E272,'DPRD PKB'!$I$5:$I$2125,"LAKI-LAKI")</f>
        <v>6</v>
      </c>
      <c r="H272" s="382">
        <f>COUNTIFS('DPRD PKB'!$E$5:$E$2125,REKAP!E272,'DPRD PKB'!$I$5:$I$2125,"PEREMPUAN")</f>
        <v>2</v>
      </c>
    </row>
    <row r="273" spans="2:10" ht="20.100000000000001" customHeight="1" x14ac:dyDescent="0.25">
      <c r="B273" s="382"/>
      <c r="C273" s="383" t="s">
        <v>104</v>
      </c>
      <c r="D273" s="382" t="s">
        <v>41</v>
      </c>
      <c r="E273" s="383" t="s">
        <v>3857</v>
      </c>
      <c r="F273" s="382">
        <f>COUNTIFS('DPRD PKB'!$E$5:$E$2125,REKAP!E273,'DPRD PKB'!$G$5:$G$2125,"&gt;0")</f>
        <v>6</v>
      </c>
      <c r="G273" s="382">
        <f>COUNTIFS('DPRD PKB'!$E$5:$E$2125,REKAP!E273,'DPRD PKB'!$I$5:$I$2125,"LAKI-LAKI")</f>
        <v>5</v>
      </c>
      <c r="H273" s="382">
        <f>COUNTIFS('DPRD PKB'!$E$5:$E$2125,REKAP!E273,'DPRD PKB'!$I$5:$I$2125,"PEREMPUAN")</f>
        <v>1</v>
      </c>
    </row>
    <row r="274" spans="2:10" ht="20.100000000000001" customHeight="1" x14ac:dyDescent="0.25">
      <c r="B274" s="382"/>
      <c r="C274" s="383" t="s">
        <v>104</v>
      </c>
      <c r="D274" s="382" t="s">
        <v>95</v>
      </c>
      <c r="E274" s="383" t="s">
        <v>3858</v>
      </c>
      <c r="F274" s="382">
        <f>COUNTIFS('DPRD PKB'!$E$5:$E$2125,REKAP!E274,'DPRD PKB'!$G$5:$G$2125,"&gt;0")</f>
        <v>8</v>
      </c>
      <c r="G274" s="382">
        <f>COUNTIFS('DPRD PKB'!$E$5:$E$2125,REKAP!E274,'DPRD PKB'!$I$5:$I$2125,"LAKI-LAKI")</f>
        <v>6</v>
      </c>
      <c r="H274" s="382">
        <f>COUNTIFS('DPRD PKB'!$E$5:$E$2125,REKAP!E274,'DPRD PKB'!$I$5:$I$2125,"PEREMPUAN")</f>
        <v>2</v>
      </c>
    </row>
    <row r="275" spans="2:10" ht="20.100000000000001" customHeight="1" x14ac:dyDescent="0.25">
      <c r="B275" s="382"/>
      <c r="C275" s="383" t="s">
        <v>104</v>
      </c>
      <c r="D275" s="382" t="s">
        <v>97</v>
      </c>
      <c r="E275" s="383" t="s">
        <v>3859</v>
      </c>
      <c r="F275" s="382">
        <f>COUNTIFS('DPRD PKB'!$E$5:$E$2125,REKAP!E275,'DPRD PKB'!$G$5:$G$2125,"&gt;0")</f>
        <v>4</v>
      </c>
      <c r="G275" s="382">
        <f>COUNTIFS('DPRD PKB'!$E$5:$E$2125,REKAP!E275,'DPRD PKB'!$I$5:$I$2125,"LAKI-LAKI")</f>
        <v>3</v>
      </c>
      <c r="H275" s="382">
        <f>COUNTIFS('DPRD PKB'!$E$5:$E$2125,REKAP!E275,'DPRD PKB'!$I$5:$I$2125,"PEREMPUAN")</f>
        <v>1</v>
      </c>
    </row>
    <row r="276" spans="2:10" ht="20.100000000000001" customHeight="1" x14ac:dyDescent="0.25">
      <c r="B276" s="382"/>
      <c r="C276" s="383" t="s">
        <v>104</v>
      </c>
      <c r="D276" s="382" t="s">
        <v>109</v>
      </c>
      <c r="E276" s="383" t="s">
        <v>3860</v>
      </c>
      <c r="F276" s="382">
        <f>COUNTIFS('DPRD PKB'!$E$5:$E$2125,REKAP!E276,'DPRD PKB'!$G$5:$G$2125,"&gt;0")</f>
        <v>3</v>
      </c>
      <c r="G276" s="382">
        <f>COUNTIFS('DPRD PKB'!$E$5:$E$2125,REKAP!E276,'DPRD PKB'!$I$5:$I$2125,"LAKI-LAKI")</f>
        <v>2</v>
      </c>
      <c r="H276" s="382">
        <f>COUNTIFS('DPRD PKB'!$E$5:$E$2125,REKAP!E276,'DPRD PKB'!$I$5:$I$2125,"PEREMPUAN")</f>
        <v>1</v>
      </c>
    </row>
    <row r="277" spans="2:10" ht="20.100000000000001" customHeight="1" x14ac:dyDescent="0.25">
      <c r="B277" s="382"/>
      <c r="C277" s="383" t="s">
        <v>104</v>
      </c>
      <c r="D277" s="382" t="s">
        <v>110</v>
      </c>
      <c r="E277" s="383" t="s">
        <v>3861</v>
      </c>
      <c r="F277" s="382">
        <f>COUNTIFS('DPRD PKB'!$E$5:$E$2125,REKAP!E277,'DPRD PKB'!$G$5:$G$2125,"&gt;0")</f>
        <v>5</v>
      </c>
      <c r="G277" s="382">
        <f>COUNTIFS('DPRD PKB'!$E$5:$E$2125,REKAP!E277,'DPRD PKB'!$I$5:$I$2125,"LAKI-LAKI")</f>
        <v>3</v>
      </c>
      <c r="H277" s="382">
        <f>COUNTIFS('DPRD PKB'!$E$5:$E$2125,REKAP!E277,'DPRD PKB'!$I$5:$I$2125,"PEREMPUAN")</f>
        <v>2</v>
      </c>
    </row>
    <row r="278" spans="2:10" ht="20.100000000000001" customHeight="1" x14ac:dyDescent="0.25">
      <c r="B278" s="382"/>
      <c r="C278" s="383" t="s">
        <v>104</v>
      </c>
      <c r="D278" s="382" t="s">
        <v>111</v>
      </c>
      <c r="E278" s="383" t="s">
        <v>3862</v>
      </c>
      <c r="F278" s="382">
        <f>COUNTIFS('DPRD PKB'!$E$5:$E$2125,REKAP!E278,'DPRD PKB'!$G$5:$G$2125,"&gt;0")</f>
        <v>6</v>
      </c>
      <c r="G278" s="382">
        <f>COUNTIFS('DPRD PKB'!$E$5:$E$2125,REKAP!E278,'DPRD PKB'!$I$5:$I$2125,"LAKI-LAKI")</f>
        <v>5</v>
      </c>
      <c r="H278" s="382">
        <f>COUNTIFS('DPRD PKB'!$E$5:$E$2125,REKAP!E278,'DPRD PKB'!$I$5:$I$2125,"PEREMPUAN")</f>
        <v>1</v>
      </c>
    </row>
    <row r="279" spans="2:10" ht="20.100000000000001" customHeight="1" x14ac:dyDescent="0.25">
      <c r="B279" s="179">
        <v>16</v>
      </c>
      <c r="C279" s="180" t="s">
        <v>112</v>
      </c>
      <c r="D279" s="179"/>
      <c r="E279" s="180" t="s">
        <v>3872</v>
      </c>
      <c r="F279" s="179">
        <f>COUNTIFS('DPRD PKB'!$E$5:$E$2125,REKAP!E279,'DPRD PKB'!$G$5:$G$2125,"&gt;0")</f>
        <v>10</v>
      </c>
      <c r="G279" s="179">
        <f>COUNTIFS('DPRD PKB'!$E$5:$E$2125,REKAP!E279,'DPRD PKB'!$I$5:$I$2125,"LAKI-LAKI")</f>
        <v>10</v>
      </c>
      <c r="H279" s="179">
        <f>COUNTIFS('DPRD PKB'!$E$5:$E$2125,REKAP!E279,'DPRD PKB'!$I$5:$I$2125,"PEREMPUAN")</f>
        <v>0</v>
      </c>
      <c r="J279" s="176">
        <f>SUM(F280:F287)</f>
        <v>39</v>
      </c>
    </row>
    <row r="280" spans="2:10" ht="20.100000000000001" customHeight="1" x14ac:dyDescent="0.25">
      <c r="B280" s="382"/>
      <c r="C280" s="383" t="s">
        <v>112</v>
      </c>
      <c r="D280" s="382" t="s">
        <v>99</v>
      </c>
      <c r="E280" s="383" t="s">
        <v>3864</v>
      </c>
      <c r="F280" s="382">
        <f>COUNTIFS('DPRD PKB'!$E$5:$E$2125,REKAP!E280,'DPRD PKB'!$G$5:$G$2125,"&gt;0")</f>
        <v>6</v>
      </c>
      <c r="G280" s="382">
        <f>COUNTIFS('DPRD PKB'!$E$5:$E$2125,REKAP!E280,'DPRD PKB'!$I$5:$I$2125,"LAKI-LAKI")</f>
        <v>4</v>
      </c>
      <c r="H280" s="382">
        <f>COUNTIFS('DPRD PKB'!$E$5:$E$2125,REKAP!E280,'DPRD PKB'!$I$5:$I$2125,"PEREMPUAN")</f>
        <v>2</v>
      </c>
    </row>
    <row r="281" spans="2:10" ht="20.100000000000001" customHeight="1" x14ac:dyDescent="0.25">
      <c r="B281" s="382"/>
      <c r="C281" s="383" t="s">
        <v>112</v>
      </c>
      <c r="D281" s="382" t="s">
        <v>100</v>
      </c>
      <c r="E281" s="383" t="s">
        <v>3865</v>
      </c>
      <c r="F281" s="382">
        <f>COUNTIFS('DPRD PKB'!$E$5:$E$2125,REKAP!E281,'DPRD PKB'!$G$5:$G$2125,"&gt;0")</f>
        <v>7</v>
      </c>
      <c r="G281" s="382">
        <f>COUNTIFS('DPRD PKB'!$E$5:$E$2125,REKAP!E281,'DPRD PKB'!$I$5:$I$2125,"LAKI-LAKI")</f>
        <v>7</v>
      </c>
      <c r="H281" s="382">
        <f>COUNTIFS('DPRD PKB'!$E$5:$E$2125,REKAP!E281,'DPRD PKB'!$I$5:$I$2125,"PEREMPUAN")</f>
        <v>0</v>
      </c>
    </row>
    <row r="282" spans="2:10" ht="20.100000000000001" customHeight="1" x14ac:dyDescent="0.25">
      <c r="B282" s="382"/>
      <c r="C282" s="383" t="s">
        <v>112</v>
      </c>
      <c r="D282" s="382" t="s">
        <v>101</v>
      </c>
      <c r="E282" s="383" t="s">
        <v>3866</v>
      </c>
      <c r="F282" s="382">
        <f>COUNTIFS('DPRD PKB'!$E$5:$E$2125,REKAP!E282,'DPRD PKB'!$G$5:$G$2125,"&gt;0")</f>
        <v>6</v>
      </c>
      <c r="G282" s="382">
        <f>COUNTIFS('DPRD PKB'!$E$5:$E$2125,REKAP!E282,'DPRD PKB'!$I$5:$I$2125,"LAKI-LAKI")</f>
        <v>6</v>
      </c>
      <c r="H282" s="382">
        <f>COUNTIFS('DPRD PKB'!$E$5:$E$2125,REKAP!E282,'DPRD PKB'!$I$5:$I$2125,"PEREMPUAN")</f>
        <v>0</v>
      </c>
    </row>
    <row r="283" spans="2:10" ht="20.100000000000001" customHeight="1" x14ac:dyDescent="0.25">
      <c r="B283" s="382"/>
      <c r="C283" s="383" t="s">
        <v>112</v>
      </c>
      <c r="D283" s="382" t="s">
        <v>102</v>
      </c>
      <c r="E283" s="383" t="s">
        <v>3867</v>
      </c>
      <c r="F283" s="382">
        <f>COUNTIFS('DPRD PKB'!$E$5:$E$2125,REKAP!E283,'DPRD PKB'!$G$5:$G$2125,"&gt;0")</f>
        <v>5</v>
      </c>
      <c r="G283" s="382">
        <f>COUNTIFS('DPRD PKB'!$E$5:$E$2125,REKAP!E283,'DPRD PKB'!$I$5:$I$2125,"LAKI-LAKI")</f>
        <v>4</v>
      </c>
      <c r="H283" s="382">
        <f>COUNTIFS('DPRD PKB'!$E$5:$E$2125,REKAP!E283,'DPRD PKB'!$I$5:$I$2125,"PEREMPUAN")</f>
        <v>1</v>
      </c>
    </row>
    <row r="284" spans="2:10" ht="20.100000000000001" customHeight="1" x14ac:dyDescent="0.25">
      <c r="B284" s="382"/>
      <c r="C284" s="383" t="s">
        <v>112</v>
      </c>
      <c r="D284" s="382" t="s">
        <v>103</v>
      </c>
      <c r="E284" s="383" t="s">
        <v>3868</v>
      </c>
      <c r="F284" s="382">
        <f>COUNTIFS('DPRD PKB'!$E$5:$E$2125,REKAP!E284,'DPRD PKB'!$G$5:$G$2125,"&gt;0")</f>
        <v>5</v>
      </c>
      <c r="G284" s="382">
        <f>COUNTIFS('DPRD PKB'!$E$5:$E$2125,REKAP!E284,'DPRD PKB'!$I$5:$I$2125,"LAKI-LAKI")</f>
        <v>5</v>
      </c>
      <c r="H284" s="382">
        <f>COUNTIFS('DPRD PKB'!$E$5:$E$2125,REKAP!E284,'DPRD PKB'!$I$5:$I$2125,"PEREMPUAN")</f>
        <v>0</v>
      </c>
    </row>
    <row r="285" spans="2:10" ht="20.100000000000001" customHeight="1" x14ac:dyDescent="0.25">
      <c r="B285" s="382"/>
      <c r="C285" s="383" t="s">
        <v>112</v>
      </c>
      <c r="D285" s="382" t="s">
        <v>105</v>
      </c>
      <c r="E285" s="383" t="s">
        <v>3869</v>
      </c>
      <c r="F285" s="382">
        <f>COUNTIFS('DPRD PKB'!$E$5:$E$2125,REKAP!E285,'DPRD PKB'!$G$5:$G$2125,"&gt;0")</f>
        <v>1</v>
      </c>
      <c r="G285" s="382">
        <f>COUNTIFS('DPRD PKB'!$E$5:$E$2125,REKAP!E285,'DPRD PKB'!$I$5:$I$2125,"LAKI-LAKI")</f>
        <v>1</v>
      </c>
      <c r="H285" s="382">
        <f>COUNTIFS('DPRD PKB'!$E$5:$E$2125,REKAP!E285,'DPRD PKB'!$I$5:$I$2125,"PEREMPUAN")</f>
        <v>0</v>
      </c>
    </row>
    <row r="286" spans="2:10" ht="20.100000000000001" customHeight="1" x14ac:dyDescent="0.25">
      <c r="B286" s="382"/>
      <c r="C286" s="383" t="s">
        <v>112</v>
      </c>
      <c r="D286" s="382" t="s">
        <v>106</v>
      </c>
      <c r="E286" s="383" t="s">
        <v>3870</v>
      </c>
      <c r="F286" s="382">
        <f>COUNTIFS('DPRD PKB'!$E$5:$E$2125,REKAP!E286,'DPRD PKB'!$G$5:$G$2125,"&gt;0")</f>
        <v>4</v>
      </c>
      <c r="G286" s="382">
        <f>COUNTIFS('DPRD PKB'!$E$5:$E$2125,REKAP!E286,'DPRD PKB'!$I$5:$I$2125,"LAKI-LAKI")</f>
        <v>3</v>
      </c>
      <c r="H286" s="382">
        <f>COUNTIFS('DPRD PKB'!$E$5:$E$2125,REKAP!E286,'DPRD PKB'!$I$5:$I$2125,"PEREMPUAN")</f>
        <v>1</v>
      </c>
    </row>
    <row r="287" spans="2:10" ht="20.100000000000001" customHeight="1" x14ac:dyDescent="0.25">
      <c r="B287" s="382"/>
      <c r="C287" s="383" t="s">
        <v>112</v>
      </c>
      <c r="D287" s="382" t="s">
        <v>107</v>
      </c>
      <c r="E287" s="383" t="s">
        <v>3871</v>
      </c>
      <c r="F287" s="382">
        <f>COUNTIFS('DPRD PKB'!$E$5:$E$2125,REKAP!E287,'DPRD PKB'!$G$5:$G$2125,"&gt;0")</f>
        <v>5</v>
      </c>
      <c r="G287" s="382">
        <f>COUNTIFS('DPRD PKB'!$E$5:$E$2125,REKAP!E287,'DPRD PKB'!$I$5:$I$2125,"LAKI-LAKI")</f>
        <v>3</v>
      </c>
      <c r="H287" s="382">
        <f>COUNTIFS('DPRD PKB'!$E$5:$E$2125,REKAP!E287,'DPRD PKB'!$I$5:$I$2125,"PEREMPUAN")</f>
        <v>2</v>
      </c>
    </row>
    <row r="288" spans="2:10" ht="20.100000000000001" customHeight="1" x14ac:dyDescent="0.25">
      <c r="B288" s="179">
        <v>17</v>
      </c>
      <c r="C288" s="180" t="s">
        <v>113</v>
      </c>
      <c r="D288" s="179"/>
      <c r="E288" s="180" t="s">
        <v>3873</v>
      </c>
      <c r="F288" s="179">
        <f>COUNTIFS('DPRD PKB'!$E$5:$E$2125,REKAP!E288,'DPRD PKB'!$G$5:$G$2125,"&gt;0")</f>
        <v>0</v>
      </c>
      <c r="G288" s="179">
        <f>COUNTIFS('DPRD PKB'!$E$5:$E$2125,REKAP!E288,'DPRD PKB'!$I$5:$I$2125,"LAKI-LAKI")</f>
        <v>0</v>
      </c>
      <c r="H288" s="179">
        <f>COUNTIFS('DPRD PKB'!$E$5:$E$2125,REKAP!E288,'DPRD PKB'!$I$5:$I$2125,"PEREMPUAN")</f>
        <v>0</v>
      </c>
      <c r="J288" s="176">
        <f>SUM(F289:F297)</f>
        <v>3</v>
      </c>
    </row>
    <row r="289" spans="2:10" ht="20.100000000000001" customHeight="1" x14ac:dyDescent="0.25">
      <c r="B289" s="382"/>
      <c r="C289" s="383" t="s">
        <v>113</v>
      </c>
      <c r="D289" s="382" t="s">
        <v>99</v>
      </c>
      <c r="E289" s="383" t="s">
        <v>311</v>
      </c>
      <c r="F289" s="382">
        <f>COUNTIFS('DPRD PKB'!$E$5:$E$2125,REKAP!E289,'DPRD PKB'!$G$5:$G$2125,"&gt;0")</f>
        <v>2</v>
      </c>
      <c r="G289" s="382">
        <f>COUNTIFS('DPRD PKB'!$E$5:$E$2125,REKAP!E289,'DPRD PKB'!$I$5:$I$2125,"LAKI-LAKI")</f>
        <v>2</v>
      </c>
      <c r="H289" s="382">
        <f>COUNTIFS('DPRD PKB'!$E$5:$E$2125,REKAP!E289,'DPRD PKB'!$I$5:$I$2125,"PEREMPUAN")</f>
        <v>0</v>
      </c>
    </row>
    <row r="290" spans="2:10" ht="20.100000000000001" customHeight="1" x14ac:dyDescent="0.25">
      <c r="B290" s="382"/>
      <c r="C290" s="383" t="s">
        <v>113</v>
      </c>
      <c r="D290" s="382" t="s">
        <v>100</v>
      </c>
      <c r="E290" s="383" t="s">
        <v>312</v>
      </c>
      <c r="F290" s="382">
        <f>COUNTIFS('DPRD PKB'!$E$5:$E$2125,REKAP!E290,'DPRD PKB'!$G$5:$G$2125,"&gt;0")</f>
        <v>0</v>
      </c>
      <c r="G290" s="382">
        <f>COUNTIFS('DPRD PKB'!$E$5:$E$2125,REKAP!E290,'DPRD PKB'!$I$5:$I$2125,"LAKI-LAKI")</f>
        <v>0</v>
      </c>
      <c r="H290" s="382">
        <f>COUNTIFS('DPRD PKB'!$E$5:$E$2125,REKAP!E290,'DPRD PKB'!$I$5:$I$2125,"PEREMPUAN")</f>
        <v>0</v>
      </c>
    </row>
    <row r="291" spans="2:10" ht="20.100000000000001" customHeight="1" x14ac:dyDescent="0.25">
      <c r="B291" s="382"/>
      <c r="C291" s="383" t="s">
        <v>113</v>
      </c>
      <c r="D291" s="382" t="s">
        <v>101</v>
      </c>
      <c r="E291" s="383" t="s">
        <v>313</v>
      </c>
      <c r="F291" s="382">
        <f>COUNTIFS('DPRD PKB'!$E$5:$E$2125,REKAP!E291,'DPRD PKB'!$G$5:$G$2125,"&gt;0")</f>
        <v>0</v>
      </c>
      <c r="G291" s="382">
        <f>COUNTIFS('DPRD PKB'!$E$5:$E$2125,REKAP!E291,'DPRD PKB'!$I$5:$I$2125,"LAKI-LAKI")</f>
        <v>0</v>
      </c>
      <c r="H291" s="382">
        <f>COUNTIFS('DPRD PKB'!$E$5:$E$2125,REKAP!E291,'DPRD PKB'!$I$5:$I$2125,"PEREMPUAN")</f>
        <v>0</v>
      </c>
    </row>
    <row r="292" spans="2:10" ht="20.100000000000001" customHeight="1" x14ac:dyDescent="0.25">
      <c r="B292" s="382"/>
      <c r="C292" s="383" t="s">
        <v>113</v>
      </c>
      <c r="D292" s="382" t="s">
        <v>102</v>
      </c>
      <c r="E292" s="383" t="s">
        <v>314</v>
      </c>
      <c r="F292" s="382">
        <f>COUNTIFS('DPRD PKB'!$E$5:$E$2125,REKAP!E292,'DPRD PKB'!$G$5:$G$2125,"&gt;0")</f>
        <v>0</v>
      </c>
      <c r="G292" s="382">
        <f>COUNTIFS('DPRD PKB'!$E$5:$E$2125,REKAP!E292,'DPRD PKB'!$I$5:$I$2125,"LAKI-LAKI")</f>
        <v>0</v>
      </c>
      <c r="H292" s="382">
        <f>COUNTIFS('DPRD PKB'!$E$5:$E$2125,REKAP!E292,'DPRD PKB'!$I$5:$I$2125,"PEREMPUAN")</f>
        <v>0</v>
      </c>
    </row>
    <row r="293" spans="2:10" ht="20.100000000000001" customHeight="1" x14ac:dyDescent="0.25">
      <c r="B293" s="382"/>
      <c r="C293" s="383" t="s">
        <v>113</v>
      </c>
      <c r="D293" s="382" t="s">
        <v>103</v>
      </c>
      <c r="E293" s="383" t="s">
        <v>315</v>
      </c>
      <c r="F293" s="382">
        <f>COUNTIFS('DPRD PKB'!$E$5:$E$2125,REKAP!E293,'DPRD PKB'!$G$5:$G$2125,"&gt;0")</f>
        <v>0</v>
      </c>
      <c r="G293" s="382">
        <f>COUNTIFS('DPRD PKB'!$E$5:$E$2125,REKAP!E293,'DPRD PKB'!$I$5:$I$2125,"LAKI-LAKI")</f>
        <v>0</v>
      </c>
      <c r="H293" s="382">
        <f>COUNTIFS('DPRD PKB'!$E$5:$E$2125,REKAP!E293,'DPRD PKB'!$I$5:$I$2125,"PEREMPUAN")</f>
        <v>0</v>
      </c>
    </row>
    <row r="294" spans="2:10" ht="20.100000000000001" customHeight="1" x14ac:dyDescent="0.25">
      <c r="B294" s="382"/>
      <c r="C294" s="383" t="s">
        <v>113</v>
      </c>
      <c r="D294" s="382" t="s">
        <v>105</v>
      </c>
      <c r="E294" s="383" t="s">
        <v>316</v>
      </c>
      <c r="F294" s="382">
        <f>COUNTIFS('DPRD PKB'!$E$5:$E$2125,REKAP!E294,'DPRD PKB'!$G$5:$G$2125,"&gt;0")</f>
        <v>0</v>
      </c>
      <c r="G294" s="382">
        <f>COUNTIFS('DPRD PKB'!$E$5:$E$2125,REKAP!E294,'DPRD PKB'!$I$5:$I$2125,"LAKI-LAKI")</f>
        <v>0</v>
      </c>
      <c r="H294" s="382">
        <f>COUNTIFS('DPRD PKB'!$E$5:$E$2125,REKAP!E294,'DPRD PKB'!$I$5:$I$2125,"PEREMPUAN")</f>
        <v>0</v>
      </c>
    </row>
    <row r="295" spans="2:10" ht="20.100000000000001" customHeight="1" x14ac:dyDescent="0.25">
      <c r="B295" s="382"/>
      <c r="C295" s="383" t="s">
        <v>113</v>
      </c>
      <c r="D295" s="382" t="s">
        <v>106</v>
      </c>
      <c r="E295" s="383" t="s">
        <v>317</v>
      </c>
      <c r="F295" s="382">
        <f>COUNTIFS('DPRD PKB'!$E$5:$E$2125,REKAP!E295,'DPRD PKB'!$G$5:$G$2125,"&gt;0")</f>
        <v>0</v>
      </c>
      <c r="G295" s="382">
        <f>COUNTIFS('DPRD PKB'!$E$5:$E$2125,REKAP!E295,'DPRD PKB'!$I$5:$I$2125,"LAKI-LAKI")</f>
        <v>0</v>
      </c>
      <c r="H295" s="382">
        <f>COUNTIFS('DPRD PKB'!$E$5:$E$2125,REKAP!E295,'DPRD PKB'!$I$5:$I$2125,"PEREMPUAN")</f>
        <v>0</v>
      </c>
    </row>
    <row r="296" spans="2:10" ht="20.100000000000001" customHeight="1" x14ac:dyDescent="0.25">
      <c r="B296" s="382"/>
      <c r="C296" s="383" t="s">
        <v>113</v>
      </c>
      <c r="D296" s="382" t="s">
        <v>107</v>
      </c>
      <c r="E296" s="383" t="s">
        <v>318</v>
      </c>
      <c r="F296" s="382">
        <f>COUNTIFS('DPRD PKB'!$E$5:$E$2125,REKAP!E296,'DPRD PKB'!$G$5:$G$2125,"&gt;0")</f>
        <v>1</v>
      </c>
      <c r="G296" s="382">
        <f>COUNTIFS('DPRD PKB'!$E$5:$E$2125,REKAP!E296,'DPRD PKB'!$I$5:$I$2125,"LAKI-LAKI")</f>
        <v>1</v>
      </c>
      <c r="H296" s="382">
        <f>COUNTIFS('DPRD PKB'!$E$5:$E$2125,REKAP!E296,'DPRD PKB'!$I$5:$I$2125,"PEREMPUAN")</f>
        <v>0</v>
      </c>
    </row>
    <row r="297" spans="2:10" ht="20.100000000000001" customHeight="1" x14ac:dyDescent="0.25">
      <c r="B297" s="382"/>
      <c r="C297" s="383" t="s">
        <v>113</v>
      </c>
      <c r="D297" s="382" t="s">
        <v>108</v>
      </c>
      <c r="E297" s="383" t="s">
        <v>114</v>
      </c>
      <c r="F297" s="382">
        <f>COUNTIFS('DPRD PKB'!$E$5:$E$2125,REKAP!E297,'DPRD PKB'!$G$5:$G$2125,"&gt;0")</f>
        <v>0</v>
      </c>
      <c r="G297" s="382">
        <f>COUNTIFS('DPRD PKB'!$E$5:$E$2125,REKAP!E297,'DPRD PKB'!$I$5:$I$2125,"LAKI-LAKI")</f>
        <v>0</v>
      </c>
      <c r="H297" s="382">
        <f>COUNTIFS('DPRD PKB'!$E$5:$E$2125,REKAP!E297,'DPRD PKB'!$I$5:$I$2125,"PEREMPUAN")</f>
        <v>0</v>
      </c>
    </row>
    <row r="298" spans="2:10" ht="20.100000000000001" customHeight="1" x14ac:dyDescent="0.25">
      <c r="B298" s="179">
        <v>18</v>
      </c>
      <c r="C298" s="180" t="s">
        <v>115</v>
      </c>
      <c r="D298" s="179"/>
      <c r="E298" s="180" t="s">
        <v>3874</v>
      </c>
      <c r="F298" s="179">
        <f>COUNTIFS('DPRD PKB'!$E$5:$E$2125,REKAP!E298,'DPRD PKB'!$G$5:$G$2125,"&gt;0")</f>
        <v>6</v>
      </c>
      <c r="G298" s="179">
        <f>COUNTIFS('DPRD PKB'!$E$5:$E$2125,REKAP!E298,'DPRD PKB'!$I$5:$I$2125,"LAKI-LAKI")</f>
        <v>6</v>
      </c>
      <c r="H298" s="179">
        <f>COUNTIFS('DPRD PKB'!$E$5:$E$2125,REKAP!E298,'DPRD PKB'!$I$5:$I$2125,"PEREMPUAN")</f>
        <v>0</v>
      </c>
      <c r="J298" s="176">
        <f>SUM(F299:F307)</f>
        <v>33</v>
      </c>
    </row>
    <row r="299" spans="2:10" ht="20.100000000000001" customHeight="1" x14ac:dyDescent="0.25">
      <c r="B299" s="382"/>
      <c r="C299" s="383" t="s">
        <v>115</v>
      </c>
      <c r="D299" s="382" t="s">
        <v>99</v>
      </c>
      <c r="E299" s="383" t="s">
        <v>319</v>
      </c>
      <c r="F299" s="382">
        <f>COUNTIFS('DPRD PKB'!$E$5:$E$2125,REKAP!E299,'DPRD PKB'!$G$5:$G$2125,"&gt;0")</f>
        <v>5</v>
      </c>
      <c r="G299" s="382">
        <f>COUNTIFS('DPRD PKB'!$E$5:$E$2125,REKAP!E299,'DPRD PKB'!$I$5:$I$2125,"LAKI-LAKI")</f>
        <v>4</v>
      </c>
      <c r="H299" s="382">
        <f>COUNTIFS('DPRD PKB'!$E$5:$E$2125,REKAP!E299,'DPRD PKB'!$I$5:$I$2125,"PEREMPUAN")</f>
        <v>1</v>
      </c>
    </row>
    <row r="300" spans="2:10" ht="20.100000000000001" customHeight="1" x14ac:dyDescent="0.25">
      <c r="B300" s="382"/>
      <c r="C300" s="383" t="s">
        <v>115</v>
      </c>
      <c r="D300" s="382" t="s">
        <v>100</v>
      </c>
      <c r="E300" s="383" t="s">
        <v>320</v>
      </c>
      <c r="F300" s="382">
        <f>COUNTIFS('DPRD PKB'!$E$5:$E$2125,REKAP!E300,'DPRD PKB'!$G$5:$G$2125,"&gt;0")</f>
        <v>6</v>
      </c>
      <c r="G300" s="382">
        <f>COUNTIFS('DPRD PKB'!$E$5:$E$2125,REKAP!E300,'DPRD PKB'!$I$5:$I$2125,"LAKI-LAKI")</f>
        <v>5</v>
      </c>
      <c r="H300" s="382">
        <f>COUNTIFS('DPRD PKB'!$E$5:$E$2125,REKAP!E300,'DPRD PKB'!$I$5:$I$2125,"PEREMPUAN")</f>
        <v>1</v>
      </c>
    </row>
    <row r="301" spans="2:10" ht="20.100000000000001" customHeight="1" x14ac:dyDescent="0.25">
      <c r="B301" s="382"/>
      <c r="C301" s="383" t="s">
        <v>115</v>
      </c>
      <c r="D301" s="382" t="s">
        <v>101</v>
      </c>
      <c r="E301" s="383" t="s">
        <v>321</v>
      </c>
      <c r="F301" s="382">
        <f>COUNTIFS('DPRD PKB'!$E$5:$E$2125,REKAP!E301,'DPRD PKB'!$G$5:$G$2125,"&gt;0")</f>
        <v>4</v>
      </c>
      <c r="G301" s="382">
        <f>COUNTIFS('DPRD PKB'!$E$5:$E$2125,REKAP!E301,'DPRD PKB'!$I$5:$I$2125,"LAKI-LAKI")</f>
        <v>4</v>
      </c>
      <c r="H301" s="382">
        <f>COUNTIFS('DPRD PKB'!$E$5:$E$2125,REKAP!E301,'DPRD PKB'!$I$5:$I$2125,"PEREMPUAN")</f>
        <v>0</v>
      </c>
    </row>
    <row r="302" spans="2:10" ht="20.100000000000001" customHeight="1" x14ac:dyDescent="0.25">
      <c r="B302" s="382"/>
      <c r="C302" s="383" t="s">
        <v>115</v>
      </c>
      <c r="D302" s="382" t="s">
        <v>102</v>
      </c>
      <c r="E302" s="383" t="s">
        <v>322</v>
      </c>
      <c r="F302" s="382">
        <f>COUNTIFS('DPRD PKB'!$E$5:$E$2125,REKAP!E302,'DPRD PKB'!$G$5:$G$2125,"&gt;0")</f>
        <v>4</v>
      </c>
      <c r="G302" s="382">
        <f>COUNTIFS('DPRD PKB'!$E$5:$E$2125,REKAP!E302,'DPRD PKB'!$I$5:$I$2125,"LAKI-LAKI")</f>
        <v>3</v>
      </c>
      <c r="H302" s="382">
        <f>COUNTIFS('DPRD PKB'!$E$5:$E$2125,REKAP!E302,'DPRD PKB'!$I$5:$I$2125,"PEREMPUAN")</f>
        <v>1</v>
      </c>
    </row>
    <row r="303" spans="2:10" ht="20.100000000000001" customHeight="1" x14ac:dyDescent="0.25">
      <c r="B303" s="382"/>
      <c r="C303" s="383" t="s">
        <v>115</v>
      </c>
      <c r="D303" s="382" t="s">
        <v>103</v>
      </c>
      <c r="E303" s="383" t="s">
        <v>323</v>
      </c>
      <c r="F303" s="382">
        <f>COUNTIFS('DPRD PKB'!$E$5:$E$2125,REKAP!E303,'DPRD PKB'!$G$5:$G$2125,"&gt;0")</f>
        <v>3</v>
      </c>
      <c r="G303" s="382">
        <f>COUNTIFS('DPRD PKB'!$E$5:$E$2125,REKAP!E303,'DPRD PKB'!$I$5:$I$2125,"LAKI-LAKI")</f>
        <v>1</v>
      </c>
      <c r="H303" s="382">
        <f>COUNTIFS('DPRD PKB'!$E$5:$E$2125,REKAP!E303,'DPRD PKB'!$I$5:$I$2125,"PEREMPUAN")</f>
        <v>2</v>
      </c>
    </row>
    <row r="304" spans="2:10" ht="20.100000000000001" customHeight="1" x14ac:dyDescent="0.25">
      <c r="B304" s="382"/>
      <c r="C304" s="383" t="s">
        <v>115</v>
      </c>
      <c r="D304" s="382" t="s">
        <v>105</v>
      </c>
      <c r="E304" s="383" t="s">
        <v>324</v>
      </c>
      <c r="F304" s="382">
        <f>COUNTIFS('DPRD PKB'!$E$5:$E$2125,REKAP!E304,'DPRD PKB'!$G$5:$G$2125,"&gt;0")</f>
        <v>2</v>
      </c>
      <c r="G304" s="382">
        <f>COUNTIFS('DPRD PKB'!$E$5:$E$2125,REKAP!E304,'DPRD PKB'!$I$5:$I$2125,"LAKI-LAKI")</f>
        <v>2</v>
      </c>
      <c r="H304" s="382">
        <f>COUNTIFS('DPRD PKB'!$E$5:$E$2125,REKAP!E304,'DPRD PKB'!$I$5:$I$2125,"PEREMPUAN")</f>
        <v>0</v>
      </c>
    </row>
    <row r="305" spans="2:10" ht="20.100000000000001" customHeight="1" x14ac:dyDescent="0.25">
      <c r="B305" s="382"/>
      <c r="C305" s="383" t="s">
        <v>115</v>
      </c>
      <c r="D305" s="382" t="s">
        <v>106</v>
      </c>
      <c r="E305" s="383" t="s">
        <v>325</v>
      </c>
      <c r="F305" s="382">
        <f>COUNTIFS('DPRD PKB'!$E$5:$E$2125,REKAP!E305,'DPRD PKB'!$G$5:$G$2125,"&gt;0")</f>
        <v>2</v>
      </c>
      <c r="G305" s="382">
        <f>COUNTIFS('DPRD PKB'!$E$5:$E$2125,REKAP!E305,'DPRD PKB'!$I$5:$I$2125,"LAKI-LAKI")</f>
        <v>2</v>
      </c>
      <c r="H305" s="382">
        <f>COUNTIFS('DPRD PKB'!$E$5:$E$2125,REKAP!E305,'DPRD PKB'!$I$5:$I$2125,"PEREMPUAN")</f>
        <v>0</v>
      </c>
    </row>
    <row r="306" spans="2:10" ht="20.100000000000001" customHeight="1" x14ac:dyDescent="0.25">
      <c r="B306" s="382"/>
      <c r="C306" s="383" t="s">
        <v>115</v>
      </c>
      <c r="D306" s="382" t="s">
        <v>107</v>
      </c>
      <c r="E306" s="383" t="s">
        <v>326</v>
      </c>
      <c r="F306" s="382">
        <f>COUNTIFS('DPRD PKB'!$E$5:$E$2125,REKAP!E306,'DPRD PKB'!$G$5:$G$2125,"&gt;0")</f>
        <v>6</v>
      </c>
      <c r="G306" s="382">
        <f>COUNTIFS('DPRD PKB'!$E$5:$E$2125,REKAP!E306,'DPRD PKB'!$I$5:$I$2125,"LAKI-LAKI")</f>
        <v>5</v>
      </c>
      <c r="H306" s="382">
        <f>COUNTIFS('DPRD PKB'!$E$5:$E$2125,REKAP!E306,'DPRD PKB'!$I$5:$I$2125,"PEREMPUAN")</f>
        <v>1</v>
      </c>
    </row>
    <row r="307" spans="2:10" ht="20.100000000000001" customHeight="1" x14ac:dyDescent="0.25">
      <c r="B307" s="382"/>
      <c r="C307" s="383" t="s">
        <v>115</v>
      </c>
      <c r="D307" s="382" t="s">
        <v>108</v>
      </c>
      <c r="E307" s="383" t="s">
        <v>116</v>
      </c>
      <c r="F307" s="382">
        <f>COUNTIFS('DPRD PKB'!$E$5:$E$2125,REKAP!E307,'DPRD PKB'!$G$5:$G$2125,"&gt;0")</f>
        <v>1</v>
      </c>
      <c r="G307" s="382">
        <f>COUNTIFS('DPRD PKB'!$E$5:$E$2125,REKAP!E307,'DPRD PKB'!$I$5:$I$2125,"LAKI-LAKI")</f>
        <v>0</v>
      </c>
      <c r="H307" s="382">
        <f>COUNTIFS('DPRD PKB'!$E$5:$E$2125,REKAP!E307,'DPRD PKB'!$I$5:$I$2125,"PEREMPUAN")</f>
        <v>1</v>
      </c>
    </row>
    <row r="308" spans="2:10" ht="20.100000000000001" customHeight="1" x14ac:dyDescent="0.25">
      <c r="B308" s="382"/>
      <c r="C308" s="383" t="s">
        <v>115</v>
      </c>
      <c r="D308" s="382" t="s">
        <v>5</v>
      </c>
      <c r="E308" s="383" t="s">
        <v>117</v>
      </c>
      <c r="F308" s="382">
        <f>COUNTIFS('DPRD PKB'!$E$5:$E$2125,REKAP!E308,'DPRD PKB'!$G$5:$G$2125,"&gt;0")</f>
        <v>0</v>
      </c>
      <c r="G308" s="382">
        <f>COUNTIFS('DPRD PKB'!$E$5:$E$2125,REKAP!E308,'DPRD PKB'!$I$5:$I$2125,"LAKI-LAKI")</f>
        <v>0</v>
      </c>
      <c r="H308" s="382">
        <f>COUNTIFS('DPRD PKB'!$E$5:$E$2125,REKAP!E308,'DPRD PKB'!$I$5:$I$2125,"PEREMPUAN")</f>
        <v>0</v>
      </c>
    </row>
    <row r="309" spans="2:10" ht="20.100000000000001" customHeight="1" x14ac:dyDescent="0.25">
      <c r="B309" s="179">
        <v>19</v>
      </c>
      <c r="C309" s="180" t="s">
        <v>118</v>
      </c>
      <c r="D309" s="179"/>
      <c r="E309" s="180" t="s">
        <v>3897</v>
      </c>
      <c r="F309" s="179">
        <f>COUNTIFS('DPRD PKB'!$E$5:$E$2125,REKAP!E309,'DPRD PKB'!$G$5:$G$2125,"&gt;0")</f>
        <v>7</v>
      </c>
      <c r="G309" s="179">
        <f>COUNTIFS('DPRD PKB'!$E$5:$E$2125,REKAP!E309,'DPRD PKB'!$I$5:$I$2125,"LAKI-LAKI")</f>
        <v>4</v>
      </c>
      <c r="H309" s="179">
        <f>COUNTIFS('DPRD PKB'!$E$5:$E$2125,REKAP!E309,'DPRD PKB'!$I$5:$I$2125,"PEREMPUAN")</f>
        <v>3</v>
      </c>
      <c r="J309" s="176">
        <f>SUM(F310:F331)</f>
        <v>76</v>
      </c>
    </row>
    <row r="310" spans="2:10" ht="20.100000000000001" customHeight="1" x14ac:dyDescent="0.25">
      <c r="B310" s="382"/>
      <c r="C310" s="383" t="s">
        <v>118</v>
      </c>
      <c r="D310" s="382" t="s">
        <v>99</v>
      </c>
      <c r="E310" s="383" t="s">
        <v>3875</v>
      </c>
      <c r="F310" s="382">
        <f>COUNTIFS('DPRD PKB'!$E$5:$E$2125,REKAP!E310,'DPRD PKB'!$G$5:$G$2125,"&gt;0")</f>
        <v>3</v>
      </c>
      <c r="G310" s="382">
        <f>COUNTIFS('DPRD PKB'!$E$5:$E$2125,REKAP!E310,'DPRD PKB'!$I$5:$I$2125,"LAKI-LAKI")</f>
        <v>3</v>
      </c>
      <c r="H310" s="382">
        <f>COUNTIFS('DPRD PKB'!$E$5:$E$2125,REKAP!E310,'DPRD PKB'!$I$5:$I$2125,"PEREMPUAN")</f>
        <v>0</v>
      </c>
    </row>
    <row r="311" spans="2:10" ht="20.100000000000001" customHeight="1" x14ac:dyDescent="0.25">
      <c r="B311" s="382"/>
      <c r="C311" s="383" t="s">
        <v>118</v>
      </c>
      <c r="D311" s="382" t="s">
        <v>100</v>
      </c>
      <c r="E311" s="383" t="s">
        <v>3876</v>
      </c>
      <c r="F311" s="382">
        <f>COUNTIFS('DPRD PKB'!$E$5:$E$2125,REKAP!E311,'DPRD PKB'!$G$5:$G$2125,"&gt;0")</f>
        <v>5</v>
      </c>
      <c r="G311" s="382">
        <f>COUNTIFS('DPRD PKB'!$E$5:$E$2125,REKAP!E311,'DPRD PKB'!$I$5:$I$2125,"LAKI-LAKI")</f>
        <v>5</v>
      </c>
      <c r="H311" s="382">
        <f>COUNTIFS('DPRD PKB'!$E$5:$E$2125,REKAP!E311,'DPRD PKB'!$I$5:$I$2125,"PEREMPUAN")</f>
        <v>0</v>
      </c>
    </row>
    <row r="312" spans="2:10" ht="20.100000000000001" customHeight="1" x14ac:dyDescent="0.25">
      <c r="B312" s="382"/>
      <c r="C312" s="383" t="s">
        <v>118</v>
      </c>
      <c r="D312" s="382" t="s">
        <v>101</v>
      </c>
      <c r="E312" s="383" t="s">
        <v>3877</v>
      </c>
      <c r="F312" s="382">
        <f>COUNTIFS('DPRD PKB'!$E$5:$E$2125,REKAP!E312,'DPRD PKB'!$G$5:$G$2125,"&gt;0")</f>
        <v>4</v>
      </c>
      <c r="G312" s="382">
        <f>COUNTIFS('DPRD PKB'!$E$5:$E$2125,REKAP!E312,'DPRD PKB'!$I$5:$I$2125,"LAKI-LAKI")</f>
        <v>4</v>
      </c>
      <c r="H312" s="382">
        <f>COUNTIFS('DPRD PKB'!$E$5:$E$2125,REKAP!E312,'DPRD PKB'!$I$5:$I$2125,"PEREMPUAN")</f>
        <v>0</v>
      </c>
    </row>
    <row r="313" spans="2:10" ht="20.100000000000001" customHeight="1" x14ac:dyDescent="0.25">
      <c r="B313" s="382"/>
      <c r="C313" s="383" t="s">
        <v>118</v>
      </c>
      <c r="D313" s="382" t="s">
        <v>102</v>
      </c>
      <c r="E313" s="383" t="s">
        <v>3878</v>
      </c>
      <c r="F313" s="382">
        <f>COUNTIFS('DPRD PKB'!$E$5:$E$2125,REKAP!E313,'DPRD PKB'!$G$5:$G$2125,"&gt;0")</f>
        <v>2</v>
      </c>
      <c r="G313" s="382">
        <f>COUNTIFS('DPRD PKB'!$E$5:$E$2125,REKAP!E313,'DPRD PKB'!$I$5:$I$2125,"LAKI-LAKI")</f>
        <v>2</v>
      </c>
      <c r="H313" s="382">
        <f>COUNTIFS('DPRD PKB'!$E$5:$E$2125,REKAP!E313,'DPRD PKB'!$I$5:$I$2125,"PEREMPUAN")</f>
        <v>0</v>
      </c>
    </row>
    <row r="314" spans="2:10" ht="20.100000000000001" customHeight="1" x14ac:dyDescent="0.25">
      <c r="B314" s="382"/>
      <c r="C314" s="383" t="s">
        <v>118</v>
      </c>
      <c r="D314" s="382" t="s">
        <v>103</v>
      </c>
      <c r="E314" s="383" t="s">
        <v>3879</v>
      </c>
      <c r="F314" s="382">
        <f>COUNTIFS('DPRD PKB'!$E$5:$E$2125,REKAP!E314,'DPRD PKB'!$G$5:$G$2125,"&gt;0")</f>
        <v>4</v>
      </c>
      <c r="G314" s="382">
        <f>COUNTIFS('DPRD PKB'!$E$5:$E$2125,REKAP!E314,'DPRD PKB'!$I$5:$I$2125,"LAKI-LAKI")</f>
        <v>4</v>
      </c>
      <c r="H314" s="382">
        <f>COUNTIFS('DPRD PKB'!$E$5:$E$2125,REKAP!E314,'DPRD PKB'!$I$5:$I$2125,"PEREMPUAN")</f>
        <v>0</v>
      </c>
    </row>
    <row r="315" spans="2:10" ht="20.100000000000001" customHeight="1" x14ac:dyDescent="0.25">
      <c r="B315" s="382"/>
      <c r="C315" s="383" t="s">
        <v>118</v>
      </c>
      <c r="D315" s="382" t="s">
        <v>105</v>
      </c>
      <c r="E315" s="383" t="s">
        <v>3880</v>
      </c>
      <c r="F315" s="382">
        <f>COUNTIFS('DPRD PKB'!$E$5:$E$2125,REKAP!E315,'DPRD PKB'!$G$5:$G$2125,"&gt;0")</f>
        <v>4</v>
      </c>
      <c r="G315" s="382">
        <f>COUNTIFS('DPRD PKB'!$E$5:$E$2125,REKAP!E315,'DPRD PKB'!$I$5:$I$2125,"LAKI-LAKI")</f>
        <v>4</v>
      </c>
      <c r="H315" s="382">
        <f>COUNTIFS('DPRD PKB'!$E$5:$E$2125,REKAP!E315,'DPRD PKB'!$I$5:$I$2125,"PEREMPUAN")</f>
        <v>0</v>
      </c>
    </row>
    <row r="316" spans="2:10" ht="20.100000000000001" customHeight="1" x14ac:dyDescent="0.25">
      <c r="B316" s="382"/>
      <c r="C316" s="383" t="s">
        <v>118</v>
      </c>
      <c r="D316" s="382" t="s">
        <v>106</v>
      </c>
      <c r="E316" s="383" t="s">
        <v>3881</v>
      </c>
      <c r="F316" s="382">
        <f>COUNTIFS('DPRD PKB'!$E$5:$E$2125,REKAP!E316,'DPRD PKB'!$G$5:$G$2125,"&gt;0")</f>
        <v>4</v>
      </c>
      <c r="G316" s="382">
        <f>COUNTIFS('DPRD PKB'!$E$5:$E$2125,REKAP!E316,'DPRD PKB'!$I$5:$I$2125,"LAKI-LAKI")</f>
        <v>4</v>
      </c>
      <c r="H316" s="382">
        <f>COUNTIFS('DPRD PKB'!$E$5:$E$2125,REKAP!E316,'DPRD PKB'!$I$5:$I$2125,"PEREMPUAN")</f>
        <v>0</v>
      </c>
    </row>
    <row r="317" spans="2:10" ht="20.100000000000001" customHeight="1" x14ac:dyDescent="0.25">
      <c r="B317" s="382"/>
      <c r="C317" s="383" t="s">
        <v>118</v>
      </c>
      <c r="D317" s="382" t="s">
        <v>107</v>
      </c>
      <c r="E317" s="383" t="s">
        <v>3882</v>
      </c>
      <c r="F317" s="382">
        <f>COUNTIFS('DPRD PKB'!$E$5:$E$2125,REKAP!E317,'DPRD PKB'!$G$5:$G$2125,"&gt;0")</f>
        <v>3</v>
      </c>
      <c r="G317" s="382">
        <f>COUNTIFS('DPRD PKB'!$E$5:$E$2125,REKAP!E317,'DPRD PKB'!$I$5:$I$2125,"LAKI-LAKI")</f>
        <v>3</v>
      </c>
      <c r="H317" s="382">
        <f>COUNTIFS('DPRD PKB'!$E$5:$E$2125,REKAP!E317,'DPRD PKB'!$I$5:$I$2125,"PEREMPUAN")</f>
        <v>0</v>
      </c>
    </row>
    <row r="318" spans="2:10" ht="20.100000000000001" customHeight="1" x14ac:dyDescent="0.25">
      <c r="B318" s="382"/>
      <c r="C318" s="383" t="s">
        <v>118</v>
      </c>
      <c r="D318" s="382" t="s">
        <v>108</v>
      </c>
      <c r="E318" s="383" t="s">
        <v>3883</v>
      </c>
      <c r="F318" s="382">
        <f>COUNTIFS('DPRD PKB'!$E$5:$E$2125,REKAP!E318,'DPRD PKB'!$G$5:$G$2125,"&gt;0")</f>
        <v>3</v>
      </c>
      <c r="G318" s="382">
        <f>COUNTIFS('DPRD PKB'!$E$5:$E$2125,REKAP!E318,'DPRD PKB'!$I$5:$I$2125,"LAKI-LAKI")</f>
        <v>3</v>
      </c>
      <c r="H318" s="382">
        <f>COUNTIFS('DPRD PKB'!$E$5:$E$2125,REKAP!E318,'DPRD PKB'!$I$5:$I$2125,"PEREMPUAN")</f>
        <v>0</v>
      </c>
    </row>
    <row r="319" spans="2:10" ht="20.100000000000001" customHeight="1" x14ac:dyDescent="0.25">
      <c r="B319" s="382"/>
      <c r="C319" s="383" t="s">
        <v>118</v>
      </c>
      <c r="D319" s="382" t="s">
        <v>5</v>
      </c>
      <c r="E319" s="383" t="s">
        <v>3884</v>
      </c>
      <c r="F319" s="382">
        <f>COUNTIFS('DPRD PKB'!$E$5:$E$2125,REKAP!E319,'DPRD PKB'!$G$5:$G$2125,"&gt;0")</f>
        <v>4</v>
      </c>
      <c r="G319" s="382">
        <f>COUNTIFS('DPRD PKB'!$E$5:$E$2125,REKAP!E319,'DPRD PKB'!$I$5:$I$2125,"LAKI-LAKI")</f>
        <v>4</v>
      </c>
      <c r="H319" s="382">
        <f>COUNTIFS('DPRD PKB'!$E$5:$E$2125,REKAP!E319,'DPRD PKB'!$I$5:$I$2125,"PEREMPUAN")</f>
        <v>0</v>
      </c>
    </row>
    <row r="320" spans="2:10" ht="20.100000000000001" customHeight="1" x14ac:dyDescent="0.25">
      <c r="B320" s="382"/>
      <c r="C320" s="383" t="s">
        <v>118</v>
      </c>
      <c r="D320" s="382" t="s">
        <v>6</v>
      </c>
      <c r="E320" s="383" t="s">
        <v>3885</v>
      </c>
      <c r="F320" s="382">
        <f>COUNTIFS('DPRD PKB'!$E$5:$E$2125,REKAP!E320,'DPRD PKB'!$G$5:$G$2125,"&gt;0")</f>
        <v>4</v>
      </c>
      <c r="G320" s="382">
        <f>COUNTIFS('DPRD PKB'!$E$5:$E$2125,REKAP!E320,'DPRD PKB'!$I$5:$I$2125,"LAKI-LAKI")</f>
        <v>4</v>
      </c>
      <c r="H320" s="382">
        <f>COUNTIFS('DPRD PKB'!$E$5:$E$2125,REKAP!E320,'DPRD PKB'!$I$5:$I$2125,"PEREMPUAN")</f>
        <v>0</v>
      </c>
    </row>
    <row r="321" spans="2:10" ht="20.100000000000001" customHeight="1" x14ac:dyDescent="0.25">
      <c r="B321" s="382"/>
      <c r="C321" s="383" t="s">
        <v>118</v>
      </c>
      <c r="D321" s="382" t="s">
        <v>7</v>
      </c>
      <c r="E321" s="383" t="s">
        <v>3886</v>
      </c>
      <c r="F321" s="382">
        <f>COUNTIFS('DPRD PKB'!$E$5:$E$2125,REKAP!E321,'DPRD PKB'!$G$5:$G$2125,"&gt;0")</f>
        <v>2</v>
      </c>
      <c r="G321" s="382">
        <f>COUNTIFS('DPRD PKB'!$E$5:$E$2125,REKAP!E321,'DPRD PKB'!$I$5:$I$2125,"LAKI-LAKI")</f>
        <v>2</v>
      </c>
      <c r="H321" s="382">
        <f>COUNTIFS('DPRD PKB'!$E$5:$E$2125,REKAP!E321,'DPRD PKB'!$I$5:$I$2125,"PEREMPUAN")</f>
        <v>0</v>
      </c>
    </row>
    <row r="322" spans="2:10" ht="20.100000000000001" customHeight="1" x14ac:dyDescent="0.25">
      <c r="B322" s="382"/>
      <c r="C322" s="383" t="s">
        <v>118</v>
      </c>
      <c r="D322" s="382" t="s">
        <v>8</v>
      </c>
      <c r="E322" s="383" t="s">
        <v>3887</v>
      </c>
      <c r="F322" s="382">
        <f>COUNTIFS('DPRD PKB'!$E$5:$E$2125,REKAP!E322,'DPRD PKB'!$G$5:$G$2125,"&gt;0")</f>
        <v>3</v>
      </c>
      <c r="G322" s="382">
        <f>COUNTIFS('DPRD PKB'!$E$5:$E$2125,REKAP!E322,'DPRD PKB'!$I$5:$I$2125,"LAKI-LAKI")</f>
        <v>3</v>
      </c>
      <c r="H322" s="382">
        <f>COUNTIFS('DPRD PKB'!$E$5:$E$2125,REKAP!E322,'DPRD PKB'!$I$5:$I$2125,"PEREMPUAN")</f>
        <v>0</v>
      </c>
    </row>
    <row r="323" spans="2:10" ht="20.100000000000001" customHeight="1" x14ac:dyDescent="0.25">
      <c r="B323" s="382"/>
      <c r="C323" s="383" t="s">
        <v>118</v>
      </c>
      <c r="D323" s="382" t="s">
        <v>9</v>
      </c>
      <c r="E323" s="383" t="s">
        <v>3888</v>
      </c>
      <c r="F323" s="382">
        <f>COUNTIFS('DPRD PKB'!$E$5:$E$2125,REKAP!E323,'DPRD PKB'!$G$5:$G$2125,"&gt;0")</f>
        <v>3</v>
      </c>
      <c r="G323" s="382">
        <f>COUNTIFS('DPRD PKB'!$E$5:$E$2125,REKAP!E323,'DPRD PKB'!$I$5:$I$2125,"LAKI-LAKI")</f>
        <v>3</v>
      </c>
      <c r="H323" s="382">
        <f>COUNTIFS('DPRD PKB'!$E$5:$E$2125,REKAP!E323,'DPRD PKB'!$I$5:$I$2125,"PEREMPUAN")</f>
        <v>0</v>
      </c>
    </row>
    <row r="324" spans="2:10" ht="20.100000000000001" customHeight="1" x14ac:dyDescent="0.25">
      <c r="B324" s="382"/>
      <c r="C324" s="383" t="s">
        <v>118</v>
      </c>
      <c r="D324" s="382" t="s">
        <v>10</v>
      </c>
      <c r="E324" s="383" t="s">
        <v>3889</v>
      </c>
      <c r="F324" s="382">
        <f>COUNTIFS('DPRD PKB'!$E$5:$E$2125,REKAP!E324,'DPRD PKB'!$G$5:$G$2125,"&gt;0")</f>
        <v>3</v>
      </c>
      <c r="G324" s="382">
        <f>COUNTIFS('DPRD PKB'!$E$5:$E$2125,REKAP!E324,'DPRD PKB'!$I$5:$I$2125,"LAKI-LAKI")</f>
        <v>3</v>
      </c>
      <c r="H324" s="382">
        <f>COUNTIFS('DPRD PKB'!$E$5:$E$2125,REKAP!E324,'DPRD PKB'!$I$5:$I$2125,"PEREMPUAN")</f>
        <v>0</v>
      </c>
    </row>
    <row r="325" spans="2:10" ht="20.100000000000001" customHeight="1" x14ac:dyDescent="0.25">
      <c r="B325" s="382"/>
      <c r="C325" s="383" t="s">
        <v>118</v>
      </c>
      <c r="D325" s="382" t="s">
        <v>11</v>
      </c>
      <c r="E325" s="383" t="s">
        <v>3890</v>
      </c>
      <c r="F325" s="382">
        <f>COUNTIFS('DPRD PKB'!$E$5:$E$2125,REKAP!E325,'DPRD PKB'!$G$5:$G$2125,"&gt;0")</f>
        <v>5</v>
      </c>
      <c r="G325" s="382">
        <f>COUNTIFS('DPRD PKB'!$E$5:$E$2125,REKAP!E325,'DPRD PKB'!$I$5:$I$2125,"LAKI-LAKI")</f>
        <v>4</v>
      </c>
      <c r="H325" s="382">
        <f>COUNTIFS('DPRD PKB'!$E$5:$E$2125,REKAP!E325,'DPRD PKB'!$I$5:$I$2125,"PEREMPUAN")</f>
        <v>1</v>
      </c>
    </row>
    <row r="326" spans="2:10" ht="20.100000000000001" customHeight="1" x14ac:dyDescent="0.25">
      <c r="B326" s="382"/>
      <c r="C326" s="383" t="s">
        <v>118</v>
      </c>
      <c r="D326" s="382" t="s">
        <v>12</v>
      </c>
      <c r="E326" s="383" t="s">
        <v>3891</v>
      </c>
      <c r="F326" s="382">
        <f>COUNTIFS('DPRD PKB'!$E$5:$E$2125,REKAP!E326,'DPRD PKB'!$G$5:$G$2125,"&gt;0")</f>
        <v>3</v>
      </c>
      <c r="G326" s="382">
        <f>COUNTIFS('DPRD PKB'!$E$5:$E$2125,REKAP!E326,'DPRD PKB'!$I$5:$I$2125,"LAKI-LAKI")</f>
        <v>2</v>
      </c>
      <c r="H326" s="382">
        <f>COUNTIFS('DPRD PKB'!$E$5:$E$2125,REKAP!E326,'DPRD PKB'!$I$5:$I$2125,"PEREMPUAN")</f>
        <v>1</v>
      </c>
    </row>
    <row r="327" spans="2:10" ht="20.100000000000001" customHeight="1" x14ac:dyDescent="0.25">
      <c r="B327" s="382"/>
      <c r="C327" s="383" t="s">
        <v>118</v>
      </c>
      <c r="D327" s="382" t="s">
        <v>13</v>
      </c>
      <c r="E327" s="383" t="s">
        <v>3892</v>
      </c>
      <c r="F327" s="382">
        <f>COUNTIFS('DPRD PKB'!$E$5:$E$2125,REKAP!E327,'DPRD PKB'!$G$5:$G$2125,"&gt;0")</f>
        <v>3</v>
      </c>
      <c r="G327" s="382">
        <f>COUNTIFS('DPRD PKB'!$E$5:$E$2125,REKAP!E327,'DPRD PKB'!$I$5:$I$2125,"LAKI-LAKI")</f>
        <v>3</v>
      </c>
      <c r="H327" s="382">
        <f>COUNTIFS('DPRD PKB'!$E$5:$E$2125,REKAP!E327,'DPRD PKB'!$I$5:$I$2125,"PEREMPUAN")</f>
        <v>0</v>
      </c>
    </row>
    <row r="328" spans="2:10" ht="20.100000000000001" customHeight="1" x14ac:dyDescent="0.25">
      <c r="B328" s="382"/>
      <c r="C328" s="383" t="s">
        <v>118</v>
      </c>
      <c r="D328" s="382" t="s">
        <v>14</v>
      </c>
      <c r="E328" s="383" t="s">
        <v>3893</v>
      </c>
      <c r="F328" s="382">
        <f>COUNTIFS('DPRD PKB'!$E$5:$E$2125,REKAP!E328,'DPRD PKB'!$G$5:$G$2125,"&gt;0")</f>
        <v>3</v>
      </c>
      <c r="G328" s="382">
        <f>COUNTIFS('DPRD PKB'!$E$5:$E$2125,REKAP!E328,'DPRD PKB'!$I$5:$I$2125,"LAKI-LAKI")</f>
        <v>3</v>
      </c>
      <c r="H328" s="382">
        <f>COUNTIFS('DPRD PKB'!$E$5:$E$2125,REKAP!E328,'DPRD PKB'!$I$5:$I$2125,"PEREMPUAN")</f>
        <v>0</v>
      </c>
    </row>
    <row r="329" spans="2:10" ht="20.100000000000001" customHeight="1" x14ac:dyDescent="0.25">
      <c r="B329" s="382"/>
      <c r="C329" s="383" t="s">
        <v>118</v>
      </c>
      <c r="D329" s="382" t="s">
        <v>16</v>
      </c>
      <c r="E329" s="383" t="s">
        <v>3894</v>
      </c>
      <c r="F329" s="382">
        <f>COUNTIFS('DPRD PKB'!$E$5:$E$2125,REKAP!E329,'DPRD PKB'!$G$5:$G$2125,"&gt;0")</f>
        <v>3</v>
      </c>
      <c r="G329" s="382">
        <f>COUNTIFS('DPRD PKB'!$E$5:$E$2125,REKAP!E329,'DPRD PKB'!$I$5:$I$2125,"LAKI-LAKI")</f>
        <v>3</v>
      </c>
      <c r="H329" s="382">
        <f>COUNTIFS('DPRD PKB'!$E$5:$E$2125,REKAP!E329,'DPRD PKB'!$I$5:$I$2125,"PEREMPUAN")</f>
        <v>0</v>
      </c>
    </row>
    <row r="330" spans="2:10" ht="20.100000000000001" customHeight="1" x14ac:dyDescent="0.25">
      <c r="B330" s="382"/>
      <c r="C330" s="383" t="s">
        <v>118</v>
      </c>
      <c r="D330" s="382" t="s">
        <v>18</v>
      </c>
      <c r="E330" s="383" t="s">
        <v>3895</v>
      </c>
      <c r="F330" s="382">
        <f>COUNTIFS('DPRD PKB'!$E$5:$E$2125,REKAP!E330,'DPRD PKB'!$G$5:$G$2125,"&gt;0")</f>
        <v>3</v>
      </c>
      <c r="G330" s="382">
        <f>COUNTIFS('DPRD PKB'!$E$5:$E$2125,REKAP!E330,'DPRD PKB'!$I$5:$I$2125,"LAKI-LAKI")</f>
        <v>3</v>
      </c>
      <c r="H330" s="382">
        <f>COUNTIFS('DPRD PKB'!$E$5:$E$2125,REKAP!E330,'DPRD PKB'!$I$5:$I$2125,"PEREMPUAN")</f>
        <v>0</v>
      </c>
    </row>
    <row r="331" spans="2:10" ht="20.100000000000001" customHeight="1" x14ac:dyDescent="0.25">
      <c r="B331" s="382"/>
      <c r="C331" s="383" t="s">
        <v>118</v>
      </c>
      <c r="D331" s="382" t="s">
        <v>20</v>
      </c>
      <c r="E331" s="383" t="s">
        <v>3896</v>
      </c>
      <c r="F331" s="382">
        <f>COUNTIFS('DPRD PKB'!$E$5:$E$2125,REKAP!E331,'DPRD PKB'!$G$5:$G$2125,"&gt;0")</f>
        <v>5</v>
      </c>
      <c r="G331" s="382">
        <f>COUNTIFS('DPRD PKB'!$E$5:$E$2125,REKAP!E331,'DPRD PKB'!$I$5:$I$2125,"LAKI-LAKI")</f>
        <v>5</v>
      </c>
      <c r="H331" s="382">
        <f>COUNTIFS('DPRD PKB'!$E$5:$E$2125,REKAP!E331,'DPRD PKB'!$I$5:$I$2125,"PEREMPUAN")</f>
        <v>0</v>
      </c>
    </row>
    <row r="332" spans="2:10" ht="20.100000000000001" customHeight="1" x14ac:dyDescent="0.25">
      <c r="B332" s="179">
        <v>20</v>
      </c>
      <c r="C332" s="180" t="s">
        <v>119</v>
      </c>
      <c r="D332" s="179"/>
      <c r="E332" s="180" t="s">
        <v>3898</v>
      </c>
      <c r="F332" s="179">
        <f>COUNTIFS('DPRD PKB'!$E$5:$E$2125,REKAP!E332,'DPRD PKB'!$G$5:$G$2125,"&gt;0")</f>
        <v>5</v>
      </c>
      <c r="G332" s="179">
        <f>COUNTIFS('DPRD PKB'!$E$5:$E$2125,REKAP!E332,'DPRD PKB'!$I$5:$I$2125,"LAKI-LAKI")</f>
        <v>4</v>
      </c>
      <c r="H332" s="179">
        <f>COUNTIFS('DPRD PKB'!$E$5:$E$2125,REKAP!E332,'DPRD PKB'!$I$5:$I$2125,"PEREMPUAN")</f>
        <v>1</v>
      </c>
      <c r="J332" s="176">
        <f>SUM(F333:F346)</f>
        <v>39</v>
      </c>
    </row>
    <row r="333" spans="2:10" ht="20.100000000000001" customHeight="1" x14ac:dyDescent="0.25">
      <c r="B333" s="382"/>
      <c r="C333" s="383" t="s">
        <v>119</v>
      </c>
      <c r="D333" s="382" t="s">
        <v>99</v>
      </c>
      <c r="E333" s="383" t="s">
        <v>3899</v>
      </c>
      <c r="F333" s="382">
        <f>COUNTIFS('DPRD PKB'!$E$5:$E$2125,REKAP!E333,'DPRD PKB'!$G$5:$G$2125,"&gt;0")</f>
        <v>5</v>
      </c>
      <c r="G333" s="382">
        <f>COUNTIFS('DPRD PKB'!$E$5:$E$2125,REKAP!E333,'DPRD PKB'!$I$5:$I$2125,"LAKI-LAKI")</f>
        <v>5</v>
      </c>
      <c r="H333" s="382">
        <f>COUNTIFS('DPRD PKB'!$E$5:$E$2125,REKAP!E333,'DPRD PKB'!$I$5:$I$2125,"PEREMPUAN")</f>
        <v>0</v>
      </c>
    </row>
    <row r="334" spans="2:10" ht="20.100000000000001" customHeight="1" x14ac:dyDescent="0.25">
      <c r="B334" s="382"/>
      <c r="C334" s="383" t="s">
        <v>119</v>
      </c>
      <c r="D334" s="382" t="s">
        <v>100</v>
      </c>
      <c r="E334" s="383" t="s">
        <v>3900</v>
      </c>
      <c r="F334" s="382">
        <f>COUNTIFS('DPRD PKB'!$E$5:$E$2125,REKAP!E334,'DPRD PKB'!$G$5:$G$2125,"&gt;0")</f>
        <v>4</v>
      </c>
      <c r="G334" s="382">
        <f>COUNTIFS('DPRD PKB'!$E$5:$E$2125,REKAP!E334,'DPRD PKB'!$I$5:$I$2125,"LAKI-LAKI")</f>
        <v>3</v>
      </c>
      <c r="H334" s="382">
        <f>COUNTIFS('DPRD PKB'!$E$5:$E$2125,REKAP!E334,'DPRD PKB'!$I$5:$I$2125,"PEREMPUAN")</f>
        <v>1</v>
      </c>
    </row>
    <row r="335" spans="2:10" ht="20.100000000000001" customHeight="1" x14ac:dyDescent="0.25">
      <c r="B335" s="382"/>
      <c r="C335" s="383" t="s">
        <v>119</v>
      </c>
      <c r="D335" s="382" t="s">
        <v>101</v>
      </c>
      <c r="E335" s="383" t="s">
        <v>3901</v>
      </c>
      <c r="F335" s="382">
        <f>COUNTIFS('DPRD PKB'!$E$5:$E$2125,REKAP!E335,'DPRD PKB'!$G$5:$G$2125,"&gt;0")</f>
        <v>3</v>
      </c>
      <c r="G335" s="382">
        <f>COUNTIFS('DPRD PKB'!$E$5:$E$2125,REKAP!E335,'DPRD PKB'!$I$5:$I$2125,"LAKI-LAKI")</f>
        <v>3</v>
      </c>
      <c r="H335" s="382">
        <f>COUNTIFS('DPRD PKB'!$E$5:$E$2125,REKAP!E335,'DPRD PKB'!$I$5:$I$2125,"PEREMPUAN")</f>
        <v>0</v>
      </c>
    </row>
    <row r="336" spans="2:10" ht="20.100000000000001" customHeight="1" x14ac:dyDescent="0.25">
      <c r="B336" s="382"/>
      <c r="C336" s="383" t="s">
        <v>119</v>
      </c>
      <c r="D336" s="382" t="s">
        <v>102</v>
      </c>
      <c r="E336" s="383" t="s">
        <v>3902</v>
      </c>
      <c r="F336" s="382">
        <f>COUNTIFS('DPRD PKB'!$E$5:$E$2125,REKAP!E336,'DPRD PKB'!$G$5:$G$2125,"&gt;0")</f>
        <v>2</v>
      </c>
      <c r="G336" s="382">
        <f>COUNTIFS('DPRD PKB'!$E$5:$E$2125,REKAP!E336,'DPRD PKB'!$I$5:$I$2125,"LAKI-LAKI")</f>
        <v>2</v>
      </c>
      <c r="H336" s="382">
        <f>COUNTIFS('DPRD PKB'!$E$5:$E$2125,REKAP!E336,'DPRD PKB'!$I$5:$I$2125,"PEREMPUAN")</f>
        <v>0</v>
      </c>
    </row>
    <row r="337" spans="2:10" ht="20.100000000000001" customHeight="1" x14ac:dyDescent="0.25">
      <c r="B337" s="382"/>
      <c r="C337" s="383" t="s">
        <v>119</v>
      </c>
      <c r="D337" s="382" t="s">
        <v>103</v>
      </c>
      <c r="E337" s="383" t="s">
        <v>3903</v>
      </c>
      <c r="F337" s="382">
        <f>COUNTIFS('DPRD PKB'!$E$5:$E$2125,REKAP!E337,'DPRD PKB'!$G$5:$G$2125,"&gt;0")</f>
        <v>3</v>
      </c>
      <c r="G337" s="382">
        <f>COUNTIFS('DPRD PKB'!$E$5:$E$2125,REKAP!E337,'DPRD PKB'!$I$5:$I$2125,"LAKI-LAKI")</f>
        <v>3</v>
      </c>
      <c r="H337" s="382">
        <f>COUNTIFS('DPRD PKB'!$E$5:$E$2125,REKAP!E337,'DPRD PKB'!$I$5:$I$2125,"PEREMPUAN")</f>
        <v>0</v>
      </c>
    </row>
    <row r="338" spans="2:10" ht="20.100000000000001" customHeight="1" x14ac:dyDescent="0.25">
      <c r="B338" s="382"/>
      <c r="C338" s="383" t="s">
        <v>119</v>
      </c>
      <c r="D338" s="382" t="s">
        <v>105</v>
      </c>
      <c r="E338" s="383" t="s">
        <v>3904</v>
      </c>
      <c r="F338" s="382">
        <f>COUNTIFS('DPRD PKB'!$E$5:$E$2125,REKAP!E338,'DPRD PKB'!$G$5:$G$2125,"&gt;0")</f>
        <v>0</v>
      </c>
      <c r="G338" s="382">
        <f>COUNTIFS('DPRD PKB'!$E$5:$E$2125,REKAP!E338,'DPRD PKB'!$I$5:$I$2125,"LAKI-LAKI")</f>
        <v>0</v>
      </c>
      <c r="H338" s="382">
        <f>COUNTIFS('DPRD PKB'!$E$5:$E$2125,REKAP!E338,'DPRD PKB'!$I$5:$I$2125,"PEREMPUAN")</f>
        <v>0</v>
      </c>
    </row>
    <row r="339" spans="2:10" ht="20.100000000000001" customHeight="1" x14ac:dyDescent="0.25">
      <c r="B339" s="382"/>
      <c r="C339" s="383" t="s">
        <v>119</v>
      </c>
      <c r="D339" s="382" t="s">
        <v>106</v>
      </c>
      <c r="E339" s="383" t="s">
        <v>3905</v>
      </c>
      <c r="F339" s="382">
        <f>COUNTIFS('DPRD PKB'!$E$5:$E$2125,REKAP!E339,'DPRD PKB'!$G$5:$G$2125,"&gt;0")</f>
        <v>2</v>
      </c>
      <c r="G339" s="382">
        <f>COUNTIFS('DPRD PKB'!$E$5:$E$2125,REKAP!E339,'DPRD PKB'!$I$5:$I$2125,"LAKI-LAKI")</f>
        <v>1</v>
      </c>
      <c r="H339" s="382">
        <f>COUNTIFS('DPRD PKB'!$E$5:$E$2125,REKAP!E339,'DPRD PKB'!$I$5:$I$2125,"PEREMPUAN")</f>
        <v>1</v>
      </c>
    </row>
    <row r="340" spans="2:10" ht="20.100000000000001" customHeight="1" x14ac:dyDescent="0.25">
      <c r="B340" s="382"/>
      <c r="C340" s="383" t="s">
        <v>119</v>
      </c>
      <c r="D340" s="382" t="s">
        <v>107</v>
      </c>
      <c r="E340" s="383" t="s">
        <v>2689</v>
      </c>
      <c r="F340" s="382">
        <f>COUNTIFS('DPRD PKB'!$E$5:$E$2125,REKAP!E340,'DPRD PKB'!$G$5:$G$2125,"&gt;0")</f>
        <v>1</v>
      </c>
      <c r="G340" s="382">
        <f>COUNTIFS('DPRD PKB'!$E$5:$E$2125,REKAP!E340,'DPRD PKB'!$I$5:$I$2125,"LAKI-LAKI")</f>
        <v>1</v>
      </c>
      <c r="H340" s="382">
        <f>COUNTIFS('DPRD PKB'!$E$5:$E$2125,REKAP!E340,'DPRD PKB'!$I$5:$I$2125,"PEREMPUAN")</f>
        <v>0</v>
      </c>
    </row>
    <row r="341" spans="2:10" ht="20.100000000000001" customHeight="1" x14ac:dyDescent="0.25">
      <c r="B341" s="382"/>
      <c r="C341" s="383" t="s">
        <v>119</v>
      </c>
      <c r="D341" s="382" t="s">
        <v>108</v>
      </c>
      <c r="E341" s="383" t="s">
        <v>3906</v>
      </c>
      <c r="F341" s="382">
        <f>COUNTIFS('DPRD PKB'!$E$5:$E$2125,REKAP!E341,'DPRD PKB'!$G$5:$G$2125,"&gt;0")</f>
        <v>0</v>
      </c>
      <c r="G341" s="382">
        <f>COUNTIFS('DPRD PKB'!$E$5:$E$2125,REKAP!E341,'DPRD PKB'!$I$5:$I$2125,"LAKI-LAKI")</f>
        <v>0</v>
      </c>
      <c r="H341" s="382">
        <f>COUNTIFS('DPRD PKB'!$E$5:$E$2125,REKAP!E341,'DPRD PKB'!$I$5:$I$2125,"PEREMPUAN")</f>
        <v>0</v>
      </c>
    </row>
    <row r="342" spans="2:10" ht="20.100000000000001" customHeight="1" x14ac:dyDescent="0.25">
      <c r="B342" s="382"/>
      <c r="C342" s="383" t="s">
        <v>119</v>
      </c>
      <c r="D342" s="382" t="s">
        <v>5</v>
      </c>
      <c r="E342" s="383" t="s">
        <v>3907</v>
      </c>
      <c r="F342" s="382">
        <f>COUNTIFS('DPRD PKB'!$E$5:$E$2125,REKAP!E342,'DPRD PKB'!$G$5:$G$2125,"&gt;0")</f>
        <v>1</v>
      </c>
      <c r="G342" s="382">
        <f>COUNTIFS('DPRD PKB'!$E$5:$E$2125,REKAP!E342,'DPRD PKB'!$I$5:$I$2125,"LAKI-LAKI")</f>
        <v>1</v>
      </c>
      <c r="H342" s="382">
        <f>COUNTIFS('DPRD PKB'!$E$5:$E$2125,REKAP!E342,'DPRD PKB'!$I$5:$I$2125,"PEREMPUAN")</f>
        <v>0</v>
      </c>
    </row>
    <row r="343" spans="2:10" ht="20.100000000000001" customHeight="1" x14ac:dyDescent="0.25">
      <c r="B343" s="382"/>
      <c r="C343" s="383" t="s">
        <v>119</v>
      </c>
      <c r="D343" s="382" t="s">
        <v>6</v>
      </c>
      <c r="E343" s="383" t="s">
        <v>3908</v>
      </c>
      <c r="F343" s="382">
        <f>COUNTIFS('DPRD PKB'!$E$5:$E$2125,REKAP!E343,'DPRD PKB'!$G$5:$G$2125,"&gt;0")</f>
        <v>3</v>
      </c>
      <c r="G343" s="382">
        <f>COUNTIFS('DPRD PKB'!$E$5:$E$2125,REKAP!E343,'DPRD PKB'!$I$5:$I$2125,"LAKI-LAKI")</f>
        <v>3</v>
      </c>
      <c r="H343" s="382">
        <f>COUNTIFS('DPRD PKB'!$E$5:$E$2125,REKAP!E343,'DPRD PKB'!$I$5:$I$2125,"PEREMPUAN")</f>
        <v>0</v>
      </c>
    </row>
    <row r="344" spans="2:10" ht="20.100000000000001" customHeight="1" x14ac:dyDescent="0.25">
      <c r="B344" s="382"/>
      <c r="C344" s="383" t="s">
        <v>119</v>
      </c>
      <c r="D344" s="382" t="s">
        <v>7</v>
      </c>
      <c r="E344" s="383" t="s">
        <v>3909</v>
      </c>
      <c r="F344" s="382">
        <f>COUNTIFS('DPRD PKB'!$E$5:$E$2125,REKAP!E344,'DPRD PKB'!$G$5:$G$2125,"&gt;0")</f>
        <v>6</v>
      </c>
      <c r="G344" s="382">
        <f>COUNTIFS('DPRD PKB'!$E$5:$E$2125,REKAP!E344,'DPRD PKB'!$I$5:$I$2125,"LAKI-LAKI")</f>
        <v>5</v>
      </c>
      <c r="H344" s="382">
        <f>COUNTIFS('DPRD PKB'!$E$5:$E$2125,REKAP!E344,'DPRD PKB'!$I$5:$I$2125,"PEREMPUAN")</f>
        <v>1</v>
      </c>
    </row>
    <row r="345" spans="2:10" ht="20.100000000000001" customHeight="1" x14ac:dyDescent="0.25">
      <c r="B345" s="382"/>
      <c r="C345" s="383" t="s">
        <v>119</v>
      </c>
      <c r="D345" s="382" t="s">
        <v>8</v>
      </c>
      <c r="E345" s="383" t="s">
        <v>3910</v>
      </c>
      <c r="F345" s="382">
        <f>COUNTIFS('DPRD PKB'!$E$5:$E$2125,REKAP!E345,'DPRD PKB'!$G$5:$G$2125,"&gt;0")</f>
        <v>4</v>
      </c>
      <c r="G345" s="382">
        <f>COUNTIFS('DPRD PKB'!$E$5:$E$2125,REKAP!E345,'DPRD PKB'!$I$5:$I$2125,"LAKI-LAKI")</f>
        <v>4</v>
      </c>
      <c r="H345" s="382">
        <f>COUNTIFS('DPRD PKB'!$E$5:$E$2125,REKAP!E345,'DPRD PKB'!$I$5:$I$2125,"PEREMPUAN")</f>
        <v>0</v>
      </c>
    </row>
    <row r="346" spans="2:10" ht="20.100000000000001" customHeight="1" x14ac:dyDescent="0.25">
      <c r="B346" s="382"/>
      <c r="C346" s="383" t="s">
        <v>119</v>
      </c>
      <c r="D346" s="382" t="s">
        <v>9</v>
      </c>
      <c r="E346" s="383" t="s">
        <v>3911</v>
      </c>
      <c r="F346" s="382">
        <f>COUNTIFS('DPRD PKB'!$E$5:$E$2125,REKAP!E346,'DPRD PKB'!$G$5:$G$2125,"&gt;0")</f>
        <v>5</v>
      </c>
      <c r="G346" s="382">
        <f>COUNTIFS('DPRD PKB'!$E$5:$E$2125,REKAP!E346,'DPRD PKB'!$I$5:$I$2125,"LAKI-LAKI")</f>
        <v>2</v>
      </c>
      <c r="H346" s="382">
        <f>COUNTIFS('DPRD PKB'!$E$5:$E$2125,REKAP!E346,'DPRD PKB'!$I$5:$I$2125,"PEREMPUAN")</f>
        <v>3</v>
      </c>
    </row>
    <row r="347" spans="2:10" ht="20.100000000000001" customHeight="1" x14ac:dyDescent="0.25">
      <c r="B347" s="179">
        <v>21</v>
      </c>
      <c r="C347" s="180" t="s">
        <v>120</v>
      </c>
      <c r="D347" s="179"/>
      <c r="E347" s="180" t="s">
        <v>3912</v>
      </c>
      <c r="F347" s="179">
        <f>COUNTIFS('DPRD PKB'!$E$5:$E$2125,REKAP!E347,'DPRD PKB'!$G$5:$G$2125,"&gt;0")</f>
        <v>4</v>
      </c>
      <c r="G347" s="179">
        <f>COUNTIFS('DPRD PKB'!$E$5:$E$2125,REKAP!E347,'DPRD PKB'!$I$5:$I$2125,"LAKI-LAKI")</f>
        <v>3</v>
      </c>
      <c r="H347" s="179">
        <f>COUNTIFS('DPRD PKB'!$E$5:$E$2125,REKAP!E347,'DPRD PKB'!$I$5:$I$2125,"PEREMPUAN")</f>
        <v>1</v>
      </c>
      <c r="J347" s="176">
        <f>SUM(F348:F361)</f>
        <v>36</v>
      </c>
    </row>
    <row r="348" spans="2:10" ht="20.100000000000001" customHeight="1" x14ac:dyDescent="0.25">
      <c r="B348" s="382"/>
      <c r="C348" s="383" t="s">
        <v>120</v>
      </c>
      <c r="D348" s="382" t="s">
        <v>99</v>
      </c>
      <c r="E348" s="383" t="s">
        <v>3913</v>
      </c>
      <c r="F348" s="382">
        <f>COUNTIFS('DPRD PKB'!$E$5:$E$2125,REKAP!E348,'DPRD PKB'!$G$5:$G$2125,"&gt;0")</f>
        <v>2</v>
      </c>
      <c r="G348" s="382">
        <f>COUNTIFS('DPRD PKB'!$E$5:$E$2125,REKAP!E348,'DPRD PKB'!$I$5:$I$2125,"LAKI-LAKI")</f>
        <v>2</v>
      </c>
      <c r="H348" s="382">
        <f>COUNTIFS('DPRD PKB'!$E$5:$E$2125,REKAP!E348,'DPRD PKB'!$I$5:$I$2125,"PEREMPUAN")</f>
        <v>0</v>
      </c>
    </row>
    <row r="349" spans="2:10" ht="20.100000000000001" customHeight="1" x14ac:dyDescent="0.25">
      <c r="B349" s="382"/>
      <c r="C349" s="383" t="s">
        <v>120</v>
      </c>
      <c r="D349" s="382" t="s">
        <v>100</v>
      </c>
      <c r="E349" s="383" t="s">
        <v>3914</v>
      </c>
      <c r="F349" s="382">
        <f>COUNTIFS('DPRD PKB'!$E$5:$E$2125,REKAP!E349,'DPRD PKB'!$G$5:$G$2125,"&gt;0")</f>
        <v>5</v>
      </c>
      <c r="G349" s="382">
        <f>COUNTIFS('DPRD PKB'!$E$5:$E$2125,REKAP!E349,'DPRD PKB'!$I$5:$I$2125,"LAKI-LAKI")</f>
        <v>4</v>
      </c>
      <c r="H349" s="382">
        <f>COUNTIFS('DPRD PKB'!$E$5:$E$2125,REKAP!E349,'DPRD PKB'!$I$5:$I$2125,"PEREMPUAN")</f>
        <v>1</v>
      </c>
    </row>
    <row r="350" spans="2:10" ht="20.100000000000001" customHeight="1" x14ac:dyDescent="0.25">
      <c r="B350" s="382"/>
      <c r="C350" s="383" t="s">
        <v>120</v>
      </c>
      <c r="D350" s="382" t="s">
        <v>101</v>
      </c>
      <c r="E350" s="383" t="s">
        <v>3915</v>
      </c>
      <c r="F350" s="382">
        <f>COUNTIFS('DPRD PKB'!$E$5:$E$2125,REKAP!E350,'DPRD PKB'!$G$5:$G$2125,"&gt;0")</f>
        <v>4</v>
      </c>
      <c r="G350" s="382">
        <f>COUNTIFS('DPRD PKB'!$E$5:$E$2125,REKAP!E350,'DPRD PKB'!$I$5:$I$2125,"LAKI-LAKI")</f>
        <v>3</v>
      </c>
      <c r="H350" s="382">
        <f>COUNTIFS('DPRD PKB'!$E$5:$E$2125,REKAP!E350,'DPRD PKB'!$I$5:$I$2125,"PEREMPUAN")</f>
        <v>1</v>
      </c>
    </row>
    <row r="351" spans="2:10" ht="20.100000000000001" customHeight="1" x14ac:dyDescent="0.25">
      <c r="B351" s="382"/>
      <c r="C351" s="383" t="s">
        <v>120</v>
      </c>
      <c r="D351" s="382" t="s">
        <v>102</v>
      </c>
      <c r="E351" s="383" t="s">
        <v>3916</v>
      </c>
      <c r="F351" s="382">
        <f>COUNTIFS('DPRD PKB'!$E$5:$E$2125,REKAP!E351,'DPRD PKB'!$G$5:$G$2125,"&gt;0")</f>
        <v>2</v>
      </c>
      <c r="G351" s="382">
        <f>COUNTIFS('DPRD PKB'!$E$5:$E$2125,REKAP!E351,'DPRD PKB'!$I$5:$I$2125,"LAKI-LAKI")</f>
        <v>1</v>
      </c>
      <c r="H351" s="382">
        <f>COUNTIFS('DPRD PKB'!$E$5:$E$2125,REKAP!E351,'DPRD PKB'!$I$5:$I$2125,"PEREMPUAN")</f>
        <v>1</v>
      </c>
    </row>
    <row r="352" spans="2:10" ht="20.100000000000001" customHeight="1" x14ac:dyDescent="0.25">
      <c r="B352" s="382"/>
      <c r="C352" s="383" t="s">
        <v>120</v>
      </c>
      <c r="D352" s="382" t="s">
        <v>103</v>
      </c>
      <c r="E352" s="383" t="s">
        <v>3917</v>
      </c>
      <c r="F352" s="382">
        <f>COUNTIFS('DPRD PKB'!$E$5:$E$2125,REKAP!E352,'DPRD PKB'!$G$5:$G$2125,"&gt;0")</f>
        <v>5</v>
      </c>
      <c r="G352" s="382">
        <f>COUNTIFS('DPRD PKB'!$E$5:$E$2125,REKAP!E352,'DPRD PKB'!$I$5:$I$2125,"LAKI-LAKI")</f>
        <v>5</v>
      </c>
      <c r="H352" s="382">
        <f>COUNTIFS('DPRD PKB'!$E$5:$E$2125,REKAP!E352,'DPRD PKB'!$I$5:$I$2125,"PEREMPUAN")</f>
        <v>0</v>
      </c>
    </row>
    <row r="353" spans="2:10" ht="20.100000000000001" customHeight="1" x14ac:dyDescent="0.25">
      <c r="B353" s="382"/>
      <c r="C353" s="383" t="s">
        <v>120</v>
      </c>
      <c r="D353" s="382" t="s">
        <v>105</v>
      </c>
      <c r="E353" s="383" t="s">
        <v>3918</v>
      </c>
      <c r="F353" s="382">
        <f>COUNTIFS('DPRD PKB'!$E$5:$E$2125,REKAP!E353,'DPRD PKB'!$G$5:$G$2125,"&gt;0")</f>
        <v>4</v>
      </c>
      <c r="G353" s="382">
        <f>COUNTIFS('DPRD PKB'!$E$5:$E$2125,REKAP!E353,'DPRD PKB'!$I$5:$I$2125,"LAKI-LAKI")</f>
        <v>3</v>
      </c>
      <c r="H353" s="382">
        <f>COUNTIFS('DPRD PKB'!$E$5:$E$2125,REKAP!E353,'DPRD PKB'!$I$5:$I$2125,"PEREMPUAN")</f>
        <v>1</v>
      </c>
    </row>
    <row r="354" spans="2:10" ht="20.100000000000001" customHeight="1" x14ac:dyDescent="0.25">
      <c r="B354" s="382"/>
      <c r="C354" s="383" t="s">
        <v>120</v>
      </c>
      <c r="D354" s="382" t="s">
        <v>106</v>
      </c>
      <c r="E354" s="383" t="s">
        <v>3919</v>
      </c>
      <c r="F354" s="382">
        <f>COUNTIFS('DPRD PKB'!$E$5:$E$2125,REKAP!E354,'DPRD PKB'!$G$5:$G$2125,"&gt;0")</f>
        <v>2</v>
      </c>
      <c r="G354" s="382">
        <f>COUNTIFS('DPRD PKB'!$E$5:$E$2125,REKAP!E354,'DPRD PKB'!$I$5:$I$2125,"LAKI-LAKI")</f>
        <v>2</v>
      </c>
      <c r="H354" s="382">
        <f>COUNTIFS('DPRD PKB'!$E$5:$E$2125,REKAP!E354,'DPRD PKB'!$I$5:$I$2125,"PEREMPUAN")</f>
        <v>0</v>
      </c>
    </row>
    <row r="355" spans="2:10" ht="20.100000000000001" customHeight="1" x14ac:dyDescent="0.25">
      <c r="B355" s="382"/>
      <c r="C355" s="383" t="s">
        <v>120</v>
      </c>
      <c r="D355" s="382" t="s">
        <v>107</v>
      </c>
      <c r="E355" s="383" t="s">
        <v>3920</v>
      </c>
      <c r="F355" s="382">
        <f>COUNTIFS('DPRD PKB'!$E$5:$E$2125,REKAP!E355,'DPRD PKB'!$G$5:$G$2125,"&gt;0")</f>
        <v>1</v>
      </c>
      <c r="G355" s="382">
        <f>COUNTIFS('DPRD PKB'!$E$5:$E$2125,REKAP!E355,'DPRD PKB'!$I$5:$I$2125,"LAKI-LAKI")</f>
        <v>1</v>
      </c>
      <c r="H355" s="382">
        <f>COUNTIFS('DPRD PKB'!$E$5:$E$2125,REKAP!E355,'DPRD PKB'!$I$5:$I$2125,"PEREMPUAN")</f>
        <v>0</v>
      </c>
    </row>
    <row r="356" spans="2:10" ht="20.100000000000001" customHeight="1" x14ac:dyDescent="0.25">
      <c r="B356" s="382"/>
      <c r="C356" s="383" t="s">
        <v>120</v>
      </c>
      <c r="D356" s="382" t="s">
        <v>108</v>
      </c>
      <c r="E356" s="383" t="s">
        <v>3921</v>
      </c>
      <c r="F356" s="382">
        <f>COUNTIFS('DPRD PKB'!$E$5:$E$2125,REKAP!E356,'DPRD PKB'!$G$5:$G$2125,"&gt;0")</f>
        <v>0</v>
      </c>
      <c r="G356" s="382">
        <f>COUNTIFS('DPRD PKB'!$E$5:$E$2125,REKAP!E356,'DPRD PKB'!$I$5:$I$2125,"LAKI-LAKI")</f>
        <v>0</v>
      </c>
      <c r="H356" s="382">
        <f>COUNTIFS('DPRD PKB'!$E$5:$E$2125,REKAP!E356,'DPRD PKB'!$I$5:$I$2125,"PEREMPUAN")</f>
        <v>0</v>
      </c>
    </row>
    <row r="357" spans="2:10" ht="20.100000000000001" customHeight="1" x14ac:dyDescent="0.25">
      <c r="B357" s="382"/>
      <c r="C357" s="383" t="s">
        <v>120</v>
      </c>
      <c r="D357" s="382" t="s">
        <v>5</v>
      </c>
      <c r="E357" s="383" t="s">
        <v>3922</v>
      </c>
      <c r="F357" s="382">
        <f>COUNTIFS('DPRD PKB'!$E$5:$E$2125,REKAP!E357,'DPRD PKB'!$G$5:$G$2125,"&gt;0")</f>
        <v>0</v>
      </c>
      <c r="G357" s="382">
        <f>COUNTIFS('DPRD PKB'!$E$5:$E$2125,REKAP!E357,'DPRD PKB'!$I$5:$I$2125,"LAKI-LAKI")</f>
        <v>0</v>
      </c>
      <c r="H357" s="382">
        <f>COUNTIFS('DPRD PKB'!$E$5:$E$2125,REKAP!E357,'DPRD PKB'!$I$5:$I$2125,"PEREMPUAN")</f>
        <v>0</v>
      </c>
    </row>
    <row r="358" spans="2:10" ht="20.100000000000001" customHeight="1" x14ac:dyDescent="0.25">
      <c r="B358" s="382"/>
      <c r="C358" s="383" t="s">
        <v>120</v>
      </c>
      <c r="D358" s="382" t="s">
        <v>6</v>
      </c>
      <c r="E358" s="383" t="s">
        <v>3923</v>
      </c>
      <c r="F358" s="382">
        <f>COUNTIFS('DPRD PKB'!$E$5:$E$2125,REKAP!E358,'DPRD PKB'!$G$5:$G$2125,"&gt;0")</f>
        <v>2</v>
      </c>
      <c r="G358" s="382">
        <f>COUNTIFS('DPRD PKB'!$E$5:$E$2125,REKAP!E358,'DPRD PKB'!$I$5:$I$2125,"LAKI-LAKI")</f>
        <v>2</v>
      </c>
      <c r="H358" s="382">
        <f>COUNTIFS('DPRD PKB'!$E$5:$E$2125,REKAP!E358,'DPRD PKB'!$I$5:$I$2125,"PEREMPUAN")</f>
        <v>0</v>
      </c>
    </row>
    <row r="359" spans="2:10" ht="20.100000000000001" customHeight="1" x14ac:dyDescent="0.25">
      <c r="B359" s="382"/>
      <c r="C359" s="383" t="s">
        <v>120</v>
      </c>
      <c r="D359" s="382" t="s">
        <v>7</v>
      </c>
      <c r="E359" s="383" t="s">
        <v>3924</v>
      </c>
      <c r="F359" s="382">
        <f>COUNTIFS('DPRD PKB'!$E$5:$E$2125,REKAP!E359,'DPRD PKB'!$G$5:$G$2125,"&gt;0")</f>
        <v>3</v>
      </c>
      <c r="G359" s="382">
        <f>COUNTIFS('DPRD PKB'!$E$5:$E$2125,REKAP!E359,'DPRD PKB'!$I$5:$I$2125,"LAKI-LAKI")</f>
        <v>2</v>
      </c>
      <c r="H359" s="382">
        <f>COUNTIFS('DPRD PKB'!$E$5:$E$2125,REKAP!E359,'DPRD PKB'!$I$5:$I$2125,"PEREMPUAN")</f>
        <v>1</v>
      </c>
    </row>
    <row r="360" spans="2:10" ht="20.100000000000001" customHeight="1" x14ac:dyDescent="0.25">
      <c r="B360" s="382"/>
      <c r="C360" s="383" t="s">
        <v>120</v>
      </c>
      <c r="D360" s="382" t="s">
        <v>8</v>
      </c>
      <c r="E360" s="383" t="s">
        <v>3925</v>
      </c>
      <c r="F360" s="382">
        <f>COUNTIFS('DPRD PKB'!$E$5:$E$2125,REKAP!E360,'DPRD PKB'!$G$5:$G$2125,"&gt;0")</f>
        <v>3</v>
      </c>
      <c r="G360" s="382">
        <f>COUNTIFS('DPRD PKB'!$E$5:$E$2125,REKAP!E360,'DPRD PKB'!$I$5:$I$2125,"LAKI-LAKI")</f>
        <v>3</v>
      </c>
      <c r="H360" s="382">
        <f>COUNTIFS('DPRD PKB'!$E$5:$E$2125,REKAP!E360,'DPRD PKB'!$I$5:$I$2125,"PEREMPUAN")</f>
        <v>0</v>
      </c>
    </row>
    <row r="361" spans="2:10" ht="20.100000000000001" customHeight="1" x14ac:dyDescent="0.25">
      <c r="B361" s="382"/>
      <c r="C361" s="383" t="s">
        <v>120</v>
      </c>
      <c r="D361" s="382" t="s">
        <v>9</v>
      </c>
      <c r="E361" s="383" t="s">
        <v>3926</v>
      </c>
      <c r="F361" s="382">
        <f>COUNTIFS('DPRD PKB'!$E$5:$E$2125,REKAP!E361,'DPRD PKB'!$G$5:$G$2125,"&gt;0")</f>
        <v>3</v>
      </c>
      <c r="G361" s="382">
        <f>COUNTIFS('DPRD PKB'!$E$5:$E$2125,REKAP!E361,'DPRD PKB'!$I$5:$I$2125,"LAKI-LAKI")</f>
        <v>2</v>
      </c>
      <c r="H361" s="382">
        <f>COUNTIFS('DPRD PKB'!$E$5:$E$2125,REKAP!E361,'DPRD PKB'!$I$5:$I$2125,"PEREMPUAN")</f>
        <v>1</v>
      </c>
    </row>
    <row r="362" spans="2:10" ht="20.100000000000001" customHeight="1" x14ac:dyDescent="0.25">
      <c r="B362" s="179">
        <v>22</v>
      </c>
      <c r="C362" s="180" t="s">
        <v>121</v>
      </c>
      <c r="D362" s="179"/>
      <c r="E362" s="180" t="s">
        <v>3927</v>
      </c>
      <c r="F362" s="179">
        <f>COUNTIFS('DPRD PKB'!$E$5:$E$2125,REKAP!E362,'DPRD PKB'!$G$5:$G$2125,"&gt;0")</f>
        <v>6</v>
      </c>
      <c r="G362" s="179">
        <f>COUNTIFS('DPRD PKB'!$E$5:$E$2125,REKAP!E362,'DPRD PKB'!$I$5:$I$2125,"LAKI-LAKI")</f>
        <v>6</v>
      </c>
      <c r="H362" s="179">
        <f>COUNTIFS('DPRD PKB'!$E$5:$E$2125,REKAP!E362,'DPRD PKB'!$I$5:$I$2125,"PEREMPUAN")</f>
        <v>0</v>
      </c>
      <c r="J362" s="176">
        <f>SUM(F363:F375)</f>
        <v>44</v>
      </c>
    </row>
    <row r="363" spans="2:10" ht="20.100000000000001" customHeight="1" x14ac:dyDescent="0.25">
      <c r="B363" s="382"/>
      <c r="C363" s="383" t="s">
        <v>121</v>
      </c>
      <c r="D363" s="382" t="s">
        <v>99</v>
      </c>
      <c r="E363" s="383" t="s">
        <v>3928</v>
      </c>
      <c r="F363" s="382">
        <f>COUNTIFS('DPRD PKB'!$E$5:$E$2125,REKAP!E363,'DPRD PKB'!$G$5:$G$2125,"&gt;0")</f>
        <v>3</v>
      </c>
      <c r="G363" s="382">
        <f>COUNTIFS('DPRD PKB'!$E$5:$E$2125,REKAP!E363,'DPRD PKB'!$I$5:$I$2125,"LAKI-LAKI")</f>
        <v>2</v>
      </c>
      <c r="H363" s="382">
        <f>COUNTIFS('DPRD PKB'!$E$5:$E$2125,REKAP!E363,'DPRD PKB'!$I$5:$I$2125,"PEREMPUAN")</f>
        <v>1</v>
      </c>
    </row>
    <row r="364" spans="2:10" ht="20.100000000000001" customHeight="1" x14ac:dyDescent="0.25">
      <c r="B364" s="382"/>
      <c r="C364" s="383" t="s">
        <v>121</v>
      </c>
      <c r="D364" s="382" t="s">
        <v>100</v>
      </c>
      <c r="E364" s="383" t="s">
        <v>3929</v>
      </c>
      <c r="F364" s="382">
        <f>COUNTIFS('DPRD PKB'!$E$5:$E$2125,REKAP!E364,'DPRD PKB'!$G$5:$G$2125,"&gt;0")</f>
        <v>3</v>
      </c>
      <c r="G364" s="382">
        <f>COUNTIFS('DPRD PKB'!$E$5:$E$2125,REKAP!E364,'DPRD PKB'!$I$5:$I$2125,"LAKI-LAKI")</f>
        <v>2</v>
      </c>
      <c r="H364" s="382">
        <f>COUNTIFS('DPRD PKB'!$E$5:$E$2125,REKAP!E364,'DPRD PKB'!$I$5:$I$2125,"PEREMPUAN")</f>
        <v>1</v>
      </c>
    </row>
    <row r="365" spans="2:10" ht="20.100000000000001" customHeight="1" x14ac:dyDescent="0.25">
      <c r="B365" s="382"/>
      <c r="C365" s="383" t="s">
        <v>121</v>
      </c>
      <c r="D365" s="382" t="s">
        <v>101</v>
      </c>
      <c r="E365" s="383" t="s">
        <v>3930</v>
      </c>
      <c r="F365" s="382">
        <f>COUNTIFS('DPRD PKB'!$E$5:$E$2125,REKAP!E365,'DPRD PKB'!$G$5:$G$2125,"&gt;0")</f>
        <v>5</v>
      </c>
      <c r="G365" s="382">
        <f>COUNTIFS('DPRD PKB'!$E$5:$E$2125,REKAP!E365,'DPRD PKB'!$I$5:$I$2125,"LAKI-LAKI")</f>
        <v>5</v>
      </c>
      <c r="H365" s="382">
        <f>COUNTIFS('DPRD PKB'!$E$5:$E$2125,REKAP!E365,'DPRD PKB'!$I$5:$I$2125,"PEREMPUAN")</f>
        <v>0</v>
      </c>
    </row>
    <row r="366" spans="2:10" ht="20.100000000000001" customHeight="1" x14ac:dyDescent="0.25">
      <c r="B366" s="382"/>
      <c r="C366" s="383" t="s">
        <v>121</v>
      </c>
      <c r="D366" s="382" t="s">
        <v>102</v>
      </c>
      <c r="E366" s="383" t="s">
        <v>3931</v>
      </c>
      <c r="F366" s="382">
        <f>COUNTIFS('DPRD PKB'!$E$5:$E$2125,REKAP!E366,'DPRD PKB'!$G$5:$G$2125,"&gt;0")</f>
        <v>1</v>
      </c>
      <c r="G366" s="382">
        <f>COUNTIFS('DPRD PKB'!$E$5:$E$2125,REKAP!E366,'DPRD PKB'!$I$5:$I$2125,"LAKI-LAKI")</f>
        <v>1</v>
      </c>
      <c r="H366" s="382">
        <f>COUNTIFS('DPRD PKB'!$E$5:$E$2125,REKAP!E366,'DPRD PKB'!$I$5:$I$2125,"PEREMPUAN")</f>
        <v>0</v>
      </c>
    </row>
    <row r="367" spans="2:10" ht="20.100000000000001" customHeight="1" x14ac:dyDescent="0.25">
      <c r="B367" s="382"/>
      <c r="C367" s="383" t="s">
        <v>121</v>
      </c>
      <c r="D367" s="382" t="s">
        <v>103</v>
      </c>
      <c r="E367" s="383" t="s">
        <v>3932</v>
      </c>
      <c r="F367" s="382">
        <f>COUNTIFS('DPRD PKB'!$E$5:$E$2125,REKAP!E367,'DPRD PKB'!$G$5:$G$2125,"&gt;0")</f>
        <v>2</v>
      </c>
      <c r="G367" s="382">
        <f>COUNTIFS('DPRD PKB'!$E$5:$E$2125,REKAP!E367,'DPRD PKB'!$I$5:$I$2125,"LAKI-LAKI")</f>
        <v>1</v>
      </c>
      <c r="H367" s="382">
        <f>COUNTIFS('DPRD PKB'!$E$5:$E$2125,REKAP!E367,'DPRD PKB'!$I$5:$I$2125,"PEREMPUAN")</f>
        <v>1</v>
      </c>
    </row>
    <row r="368" spans="2:10" ht="20.100000000000001" customHeight="1" x14ac:dyDescent="0.25">
      <c r="B368" s="382"/>
      <c r="C368" s="383" t="s">
        <v>121</v>
      </c>
      <c r="D368" s="382" t="s">
        <v>105</v>
      </c>
      <c r="E368" s="383" t="s">
        <v>3933</v>
      </c>
      <c r="F368" s="382">
        <f>COUNTIFS('DPRD PKB'!$E$5:$E$2125,REKAP!E368,'DPRD PKB'!$G$5:$G$2125,"&gt;0")</f>
        <v>3</v>
      </c>
      <c r="G368" s="382">
        <f>COUNTIFS('DPRD PKB'!$E$5:$E$2125,REKAP!E368,'DPRD PKB'!$I$5:$I$2125,"LAKI-LAKI")</f>
        <v>2</v>
      </c>
      <c r="H368" s="382">
        <f>COUNTIFS('DPRD PKB'!$E$5:$E$2125,REKAP!E368,'DPRD PKB'!$I$5:$I$2125,"PEREMPUAN")</f>
        <v>1</v>
      </c>
    </row>
    <row r="369" spans="2:10" ht="20.100000000000001" customHeight="1" x14ac:dyDescent="0.25">
      <c r="B369" s="382"/>
      <c r="C369" s="383" t="s">
        <v>121</v>
      </c>
      <c r="D369" s="382" t="s">
        <v>106</v>
      </c>
      <c r="E369" s="383" t="s">
        <v>3934</v>
      </c>
      <c r="F369" s="382">
        <f>COUNTIFS('DPRD PKB'!$E$5:$E$2125,REKAP!E369,'DPRD PKB'!$G$5:$G$2125,"&gt;0")</f>
        <v>0</v>
      </c>
      <c r="G369" s="382">
        <f>COUNTIFS('DPRD PKB'!$E$5:$E$2125,REKAP!E369,'DPRD PKB'!$I$5:$I$2125,"LAKI-LAKI")</f>
        <v>0</v>
      </c>
      <c r="H369" s="382">
        <f>COUNTIFS('DPRD PKB'!$E$5:$E$2125,REKAP!E369,'DPRD PKB'!$I$5:$I$2125,"PEREMPUAN")</f>
        <v>0</v>
      </c>
    </row>
    <row r="370" spans="2:10" ht="20.100000000000001" customHeight="1" x14ac:dyDescent="0.25">
      <c r="B370" s="382"/>
      <c r="C370" s="383" t="s">
        <v>121</v>
      </c>
      <c r="D370" s="382" t="s">
        <v>107</v>
      </c>
      <c r="E370" s="383" t="s">
        <v>3935</v>
      </c>
      <c r="F370" s="382">
        <f>COUNTIFS('DPRD PKB'!$E$5:$E$2125,REKAP!E370,'DPRD PKB'!$G$5:$G$2125,"&gt;0")</f>
        <v>6</v>
      </c>
      <c r="G370" s="382">
        <f>COUNTIFS('DPRD PKB'!$E$5:$E$2125,REKAP!E370,'DPRD PKB'!$I$5:$I$2125,"LAKI-LAKI")</f>
        <v>5</v>
      </c>
      <c r="H370" s="382">
        <f>COUNTIFS('DPRD PKB'!$E$5:$E$2125,REKAP!E370,'DPRD PKB'!$I$5:$I$2125,"PEREMPUAN")</f>
        <v>1</v>
      </c>
    </row>
    <row r="371" spans="2:10" ht="20.100000000000001" customHeight="1" x14ac:dyDescent="0.25">
      <c r="B371" s="382"/>
      <c r="C371" s="383" t="s">
        <v>121</v>
      </c>
      <c r="D371" s="382" t="s">
        <v>108</v>
      </c>
      <c r="E371" s="383" t="s">
        <v>3936</v>
      </c>
      <c r="F371" s="382">
        <f>COUNTIFS('DPRD PKB'!$E$5:$E$2125,REKAP!E371,'DPRD PKB'!$G$5:$G$2125,"&gt;0")</f>
        <v>5</v>
      </c>
      <c r="G371" s="382">
        <f>COUNTIFS('DPRD PKB'!$E$5:$E$2125,REKAP!E371,'DPRD PKB'!$I$5:$I$2125,"LAKI-LAKI")</f>
        <v>3</v>
      </c>
      <c r="H371" s="382">
        <f>COUNTIFS('DPRD PKB'!$E$5:$E$2125,REKAP!E371,'DPRD PKB'!$I$5:$I$2125,"PEREMPUAN")</f>
        <v>2</v>
      </c>
    </row>
    <row r="372" spans="2:10" ht="20.100000000000001" customHeight="1" x14ac:dyDescent="0.25">
      <c r="B372" s="382"/>
      <c r="C372" s="383" t="s">
        <v>121</v>
      </c>
      <c r="D372" s="382" t="s">
        <v>5</v>
      </c>
      <c r="E372" s="383" t="s">
        <v>3937</v>
      </c>
      <c r="F372" s="382">
        <f>COUNTIFS('DPRD PKB'!$E$5:$E$2125,REKAP!E372,'DPRD PKB'!$G$5:$G$2125,"&gt;0")</f>
        <v>7</v>
      </c>
      <c r="G372" s="382">
        <f>COUNTIFS('DPRD PKB'!$E$5:$E$2125,REKAP!E372,'DPRD PKB'!$I$5:$I$2125,"LAKI-LAKI")</f>
        <v>7</v>
      </c>
      <c r="H372" s="382">
        <f>COUNTIFS('DPRD PKB'!$E$5:$E$2125,REKAP!E372,'DPRD PKB'!$I$5:$I$2125,"PEREMPUAN")</f>
        <v>0</v>
      </c>
    </row>
    <row r="373" spans="2:10" ht="20.100000000000001" customHeight="1" x14ac:dyDescent="0.25">
      <c r="B373" s="382"/>
      <c r="C373" s="383" t="s">
        <v>121</v>
      </c>
      <c r="D373" s="382" t="s">
        <v>6</v>
      </c>
      <c r="E373" s="383" t="s">
        <v>3938</v>
      </c>
      <c r="F373" s="382">
        <f>COUNTIFS('DPRD PKB'!$E$5:$E$2125,REKAP!E373,'DPRD PKB'!$G$5:$G$2125,"&gt;0")</f>
        <v>1</v>
      </c>
      <c r="G373" s="382">
        <f>COUNTIFS('DPRD PKB'!$E$5:$E$2125,REKAP!E373,'DPRD PKB'!$I$5:$I$2125,"LAKI-LAKI")</f>
        <v>1</v>
      </c>
      <c r="H373" s="382">
        <f>COUNTIFS('DPRD PKB'!$E$5:$E$2125,REKAP!E373,'DPRD PKB'!$I$5:$I$2125,"PEREMPUAN")</f>
        <v>0</v>
      </c>
    </row>
    <row r="374" spans="2:10" ht="20.100000000000001" customHeight="1" x14ac:dyDescent="0.25">
      <c r="B374" s="382"/>
      <c r="C374" s="383" t="s">
        <v>121</v>
      </c>
      <c r="D374" s="382" t="s">
        <v>7</v>
      </c>
      <c r="E374" s="383" t="s">
        <v>3939</v>
      </c>
      <c r="F374" s="382">
        <f>COUNTIFS('DPRD PKB'!$E$5:$E$2125,REKAP!E374,'DPRD PKB'!$G$5:$G$2125,"&gt;0")</f>
        <v>5</v>
      </c>
      <c r="G374" s="382">
        <f>COUNTIFS('DPRD PKB'!$E$5:$E$2125,REKAP!E374,'DPRD PKB'!$I$5:$I$2125,"LAKI-LAKI")</f>
        <v>4</v>
      </c>
      <c r="H374" s="382">
        <f>COUNTIFS('DPRD PKB'!$E$5:$E$2125,REKAP!E374,'DPRD PKB'!$I$5:$I$2125,"PEREMPUAN")</f>
        <v>1</v>
      </c>
    </row>
    <row r="375" spans="2:10" ht="20.100000000000001" customHeight="1" x14ac:dyDescent="0.25">
      <c r="B375" s="382"/>
      <c r="C375" s="383" t="s">
        <v>121</v>
      </c>
      <c r="D375" s="382" t="s">
        <v>8</v>
      </c>
      <c r="E375" s="383" t="s">
        <v>3940</v>
      </c>
      <c r="F375" s="382">
        <f>COUNTIFS('DPRD PKB'!$E$5:$E$2125,REKAP!E375,'DPRD PKB'!$G$5:$G$2125,"&gt;0")</f>
        <v>3</v>
      </c>
      <c r="G375" s="382">
        <f>COUNTIFS('DPRD PKB'!$E$5:$E$2125,REKAP!E375,'DPRD PKB'!$I$5:$I$2125,"LAKI-LAKI")</f>
        <v>3</v>
      </c>
      <c r="H375" s="382">
        <f>COUNTIFS('DPRD PKB'!$E$5:$E$2125,REKAP!E375,'DPRD PKB'!$I$5:$I$2125,"PEREMPUAN")</f>
        <v>0</v>
      </c>
    </row>
    <row r="376" spans="2:10" ht="20.100000000000001" customHeight="1" x14ac:dyDescent="0.25">
      <c r="B376" s="179">
        <v>23</v>
      </c>
      <c r="C376" s="180" t="s">
        <v>122</v>
      </c>
      <c r="D376" s="179"/>
      <c r="E376" s="180" t="s">
        <v>3941</v>
      </c>
      <c r="F376" s="179">
        <f>COUNTIFS('DPRD PKB'!$E$5:$E$2125,REKAP!E376,'DPRD PKB'!$G$5:$G$2125,"&gt;0")</f>
        <v>6</v>
      </c>
      <c r="G376" s="179">
        <f>COUNTIFS('DPRD PKB'!$E$5:$E$2125,REKAP!E376,'DPRD PKB'!$I$5:$I$2125,"LAKI-LAKI")</f>
        <v>3</v>
      </c>
      <c r="H376" s="179">
        <f>COUNTIFS('DPRD PKB'!$E$5:$E$2125,REKAP!E376,'DPRD PKB'!$I$5:$I$2125,"PEREMPUAN")</f>
        <v>3</v>
      </c>
      <c r="J376" s="176">
        <f>SUM(F377:F386)</f>
        <v>32</v>
      </c>
    </row>
    <row r="377" spans="2:10" ht="20.100000000000001" customHeight="1" x14ac:dyDescent="0.25">
      <c r="B377" s="382"/>
      <c r="C377" s="383" t="s">
        <v>122</v>
      </c>
      <c r="D377" s="382" t="s">
        <v>99</v>
      </c>
      <c r="E377" s="383" t="s">
        <v>3942</v>
      </c>
      <c r="F377" s="382">
        <f>COUNTIFS('DPRD PKB'!$E$5:$E$2125,REKAP!E377,'DPRD PKB'!$G$5:$G$2125,"&gt;0")</f>
        <v>12</v>
      </c>
      <c r="G377" s="382">
        <f>COUNTIFS('DPRD PKB'!$E$5:$E$2125,REKAP!E377,'DPRD PKB'!$I$5:$I$2125,"LAKI-LAKI")</f>
        <v>10</v>
      </c>
      <c r="H377" s="382">
        <f>COUNTIFS('DPRD PKB'!$E$5:$E$2125,REKAP!E377,'DPRD PKB'!$I$5:$I$2125,"PEREMPUAN")</f>
        <v>2</v>
      </c>
    </row>
    <row r="378" spans="2:10" ht="20.100000000000001" customHeight="1" x14ac:dyDescent="0.25">
      <c r="B378" s="382"/>
      <c r="C378" s="383" t="s">
        <v>122</v>
      </c>
      <c r="D378" s="382" t="s">
        <v>100</v>
      </c>
      <c r="E378" s="383" t="s">
        <v>3943</v>
      </c>
      <c r="F378" s="382">
        <f>COUNTIFS('DPRD PKB'!$E$5:$E$2125,REKAP!E378,'DPRD PKB'!$G$5:$G$2125,"&gt;0")</f>
        <v>4</v>
      </c>
      <c r="G378" s="382">
        <f>COUNTIFS('DPRD PKB'!$E$5:$E$2125,REKAP!E378,'DPRD PKB'!$I$5:$I$2125,"LAKI-LAKI")</f>
        <v>4</v>
      </c>
      <c r="H378" s="382">
        <f>COUNTIFS('DPRD PKB'!$E$5:$E$2125,REKAP!E378,'DPRD PKB'!$I$5:$I$2125,"PEREMPUAN")</f>
        <v>0</v>
      </c>
    </row>
    <row r="379" spans="2:10" ht="20.100000000000001" customHeight="1" x14ac:dyDescent="0.25">
      <c r="B379" s="382"/>
      <c r="C379" s="383" t="s">
        <v>122</v>
      </c>
      <c r="D379" s="382" t="s">
        <v>101</v>
      </c>
      <c r="E379" s="383" t="s">
        <v>3944</v>
      </c>
      <c r="F379" s="382">
        <f>COUNTIFS('DPRD PKB'!$E$5:$E$2125,REKAP!E379,'DPRD PKB'!$G$5:$G$2125,"&gt;0")</f>
        <v>1</v>
      </c>
      <c r="G379" s="382">
        <f>COUNTIFS('DPRD PKB'!$E$5:$E$2125,REKAP!E379,'DPRD PKB'!$I$5:$I$2125,"LAKI-LAKI")</f>
        <v>1</v>
      </c>
      <c r="H379" s="382">
        <f>COUNTIFS('DPRD PKB'!$E$5:$E$2125,REKAP!E379,'DPRD PKB'!$I$5:$I$2125,"PEREMPUAN")</f>
        <v>0</v>
      </c>
    </row>
    <row r="380" spans="2:10" ht="20.100000000000001" customHeight="1" x14ac:dyDescent="0.25">
      <c r="B380" s="382"/>
      <c r="C380" s="383" t="s">
        <v>122</v>
      </c>
      <c r="D380" s="382" t="s">
        <v>102</v>
      </c>
      <c r="E380" s="383" t="s">
        <v>3945</v>
      </c>
      <c r="F380" s="382">
        <f>COUNTIFS('DPRD PKB'!$E$5:$E$2125,REKAP!E380,'DPRD PKB'!$G$5:$G$2125,"&gt;0")</f>
        <v>1</v>
      </c>
      <c r="G380" s="382">
        <f>COUNTIFS('DPRD PKB'!$E$5:$E$2125,REKAP!E380,'DPRD PKB'!$I$5:$I$2125,"LAKI-LAKI")</f>
        <v>0</v>
      </c>
      <c r="H380" s="382">
        <f>COUNTIFS('DPRD PKB'!$E$5:$E$2125,REKAP!E380,'DPRD PKB'!$I$5:$I$2125,"PEREMPUAN")</f>
        <v>1</v>
      </c>
    </row>
    <row r="381" spans="2:10" ht="20.100000000000001" customHeight="1" x14ac:dyDescent="0.25">
      <c r="B381" s="382"/>
      <c r="C381" s="383" t="s">
        <v>122</v>
      </c>
      <c r="D381" s="382" t="s">
        <v>103</v>
      </c>
      <c r="E381" s="383" t="s">
        <v>3946</v>
      </c>
      <c r="F381" s="382">
        <f>COUNTIFS('DPRD PKB'!$E$5:$E$2125,REKAP!E381,'DPRD PKB'!$G$5:$G$2125,"&gt;0")</f>
        <v>2</v>
      </c>
      <c r="G381" s="382">
        <f>COUNTIFS('DPRD PKB'!$E$5:$E$2125,REKAP!E381,'DPRD PKB'!$I$5:$I$2125,"LAKI-LAKI")</f>
        <v>2</v>
      </c>
      <c r="H381" s="382">
        <f>COUNTIFS('DPRD PKB'!$E$5:$E$2125,REKAP!E381,'DPRD PKB'!$I$5:$I$2125,"PEREMPUAN")</f>
        <v>0</v>
      </c>
    </row>
    <row r="382" spans="2:10" ht="20.100000000000001" customHeight="1" x14ac:dyDescent="0.25">
      <c r="B382" s="382"/>
      <c r="C382" s="383" t="s">
        <v>122</v>
      </c>
      <c r="D382" s="382" t="s">
        <v>105</v>
      </c>
      <c r="E382" s="383" t="s">
        <v>3947</v>
      </c>
      <c r="F382" s="382">
        <f>COUNTIFS('DPRD PKB'!$E$5:$E$2125,REKAP!E382,'DPRD PKB'!$G$5:$G$2125,"&gt;0")</f>
        <v>0</v>
      </c>
      <c r="G382" s="382">
        <f>COUNTIFS('DPRD PKB'!$E$5:$E$2125,REKAP!E382,'DPRD PKB'!$I$5:$I$2125,"LAKI-LAKI")</f>
        <v>0</v>
      </c>
      <c r="H382" s="382">
        <f>COUNTIFS('DPRD PKB'!$E$5:$E$2125,REKAP!E382,'DPRD PKB'!$I$5:$I$2125,"PEREMPUAN")</f>
        <v>0</v>
      </c>
    </row>
    <row r="383" spans="2:10" ht="20.100000000000001" customHeight="1" x14ac:dyDescent="0.25">
      <c r="B383" s="382"/>
      <c r="C383" s="383" t="s">
        <v>122</v>
      </c>
      <c r="D383" s="382" t="s">
        <v>106</v>
      </c>
      <c r="E383" s="383" t="s">
        <v>3948</v>
      </c>
      <c r="F383" s="382">
        <f>COUNTIFS('DPRD PKB'!$E$5:$E$2125,REKAP!E383,'DPRD PKB'!$G$5:$G$2125,"&gt;0")</f>
        <v>2</v>
      </c>
      <c r="G383" s="382">
        <f>COUNTIFS('DPRD PKB'!$E$5:$E$2125,REKAP!E383,'DPRD PKB'!$I$5:$I$2125,"LAKI-LAKI")</f>
        <v>2</v>
      </c>
      <c r="H383" s="382">
        <f>COUNTIFS('DPRD PKB'!$E$5:$E$2125,REKAP!E383,'DPRD PKB'!$I$5:$I$2125,"PEREMPUAN")</f>
        <v>0</v>
      </c>
    </row>
    <row r="384" spans="2:10" ht="20.100000000000001" customHeight="1" x14ac:dyDescent="0.25">
      <c r="B384" s="382"/>
      <c r="C384" s="383" t="s">
        <v>122</v>
      </c>
      <c r="D384" s="382" t="s">
        <v>107</v>
      </c>
      <c r="E384" s="383" t="s">
        <v>3949</v>
      </c>
      <c r="F384" s="382">
        <f>COUNTIFS('DPRD PKB'!$E$5:$E$2125,REKAP!E384,'DPRD PKB'!$G$5:$G$2125,"&gt;0")</f>
        <v>4</v>
      </c>
      <c r="G384" s="382">
        <f>COUNTIFS('DPRD PKB'!$E$5:$E$2125,REKAP!E384,'DPRD PKB'!$I$5:$I$2125,"LAKI-LAKI")</f>
        <v>4</v>
      </c>
      <c r="H384" s="382">
        <f>COUNTIFS('DPRD PKB'!$E$5:$E$2125,REKAP!E384,'DPRD PKB'!$I$5:$I$2125,"PEREMPUAN")</f>
        <v>0</v>
      </c>
    </row>
    <row r="385" spans="2:10" ht="20.100000000000001" customHeight="1" x14ac:dyDescent="0.25">
      <c r="B385" s="382"/>
      <c r="C385" s="383" t="s">
        <v>122</v>
      </c>
      <c r="D385" s="382" t="s">
        <v>108</v>
      </c>
      <c r="E385" s="383" t="s">
        <v>3950</v>
      </c>
      <c r="F385" s="382">
        <f>COUNTIFS('DPRD PKB'!$E$5:$E$2125,REKAP!E385,'DPRD PKB'!$G$5:$G$2125,"&gt;0")</f>
        <v>2</v>
      </c>
      <c r="G385" s="382">
        <f>COUNTIFS('DPRD PKB'!$E$5:$E$2125,REKAP!E385,'DPRD PKB'!$I$5:$I$2125,"LAKI-LAKI")</f>
        <v>2</v>
      </c>
      <c r="H385" s="382">
        <f>COUNTIFS('DPRD PKB'!$E$5:$E$2125,REKAP!E385,'DPRD PKB'!$I$5:$I$2125,"PEREMPUAN")</f>
        <v>0</v>
      </c>
    </row>
    <row r="386" spans="2:10" ht="20.100000000000001" customHeight="1" x14ac:dyDescent="0.25">
      <c r="B386" s="382"/>
      <c r="C386" s="383" t="s">
        <v>122</v>
      </c>
      <c r="D386" s="382" t="s">
        <v>5</v>
      </c>
      <c r="E386" s="383" t="s">
        <v>3951</v>
      </c>
      <c r="F386" s="382">
        <f>COUNTIFS('DPRD PKB'!$E$5:$E$2125,REKAP!E386,'DPRD PKB'!$G$5:$G$2125,"&gt;0")</f>
        <v>4</v>
      </c>
      <c r="G386" s="382">
        <f>COUNTIFS('DPRD PKB'!$E$5:$E$2125,REKAP!E386,'DPRD PKB'!$I$5:$I$2125,"LAKI-LAKI")</f>
        <v>3</v>
      </c>
      <c r="H386" s="382">
        <f>COUNTIFS('DPRD PKB'!$E$5:$E$2125,REKAP!E386,'DPRD PKB'!$I$5:$I$2125,"PEREMPUAN")</f>
        <v>1</v>
      </c>
    </row>
    <row r="387" spans="2:10" ht="20.100000000000001" customHeight="1" x14ac:dyDescent="0.25">
      <c r="B387" s="179">
        <v>24</v>
      </c>
      <c r="C387" s="180" t="s">
        <v>123</v>
      </c>
      <c r="D387" s="179"/>
      <c r="E387" s="180" t="s">
        <v>4107</v>
      </c>
      <c r="F387" s="179">
        <f>COUNTIFS('DPRD PKB'!$E$5:$E$2125,REKAP!E387,'DPRD PKB'!$G$5:$G$2125,"&gt;0")</f>
        <v>2</v>
      </c>
      <c r="G387" s="179">
        <f>COUNTIFS('DPRD PKB'!$E$5:$E$2125,REKAP!E387,'DPRD PKB'!$I$5:$I$2125,"LAKI-LAKI")</f>
        <v>2</v>
      </c>
      <c r="H387" s="179">
        <f>COUNTIFS('DPRD PKB'!$E$5:$E$2125,REKAP!E387,'DPRD PKB'!$I$5:$I$2125,"PEREMPUAN")</f>
        <v>0</v>
      </c>
      <c r="J387" s="176">
        <f>SUM(F388:F392)</f>
        <v>9</v>
      </c>
    </row>
    <row r="388" spans="2:10" ht="20.100000000000001" customHeight="1" x14ac:dyDescent="0.25">
      <c r="B388" s="382"/>
      <c r="C388" s="383" t="s">
        <v>123</v>
      </c>
      <c r="D388" s="382" t="s">
        <v>99</v>
      </c>
      <c r="E388" s="383" t="s">
        <v>3952</v>
      </c>
      <c r="F388" s="382">
        <f>COUNTIFS('DPRD PKB'!$E$5:$E$2125,REKAP!E388,'DPRD PKB'!$G$5:$G$2125,"&gt;0")</f>
        <v>2</v>
      </c>
      <c r="G388" s="382">
        <f>COUNTIFS('DPRD PKB'!$E$5:$E$2125,REKAP!E388,'DPRD PKB'!$I$5:$I$2125,"LAKI-LAKI")</f>
        <v>2</v>
      </c>
      <c r="H388" s="382">
        <f>COUNTIFS('DPRD PKB'!$E$5:$E$2125,REKAP!E388,'DPRD PKB'!$I$5:$I$2125,"PEREMPUAN")</f>
        <v>0</v>
      </c>
    </row>
    <row r="389" spans="2:10" ht="20.100000000000001" customHeight="1" x14ac:dyDescent="0.25">
      <c r="B389" s="382"/>
      <c r="C389" s="383" t="s">
        <v>123</v>
      </c>
      <c r="D389" s="382" t="s">
        <v>100</v>
      </c>
      <c r="E389" s="383" t="s">
        <v>3953</v>
      </c>
      <c r="F389" s="382">
        <f>COUNTIFS('DPRD PKB'!$E$5:$E$2125,REKAP!E389,'DPRD PKB'!$G$5:$G$2125,"&gt;0")</f>
        <v>1</v>
      </c>
      <c r="G389" s="382">
        <f>COUNTIFS('DPRD PKB'!$E$5:$E$2125,REKAP!E389,'DPRD PKB'!$I$5:$I$2125,"LAKI-LAKI")</f>
        <v>1</v>
      </c>
      <c r="H389" s="382">
        <f>COUNTIFS('DPRD PKB'!$E$5:$E$2125,REKAP!E389,'DPRD PKB'!$I$5:$I$2125,"PEREMPUAN")</f>
        <v>0</v>
      </c>
    </row>
    <row r="390" spans="2:10" ht="20.100000000000001" customHeight="1" x14ac:dyDescent="0.25">
      <c r="B390" s="382"/>
      <c r="C390" s="383" t="s">
        <v>123</v>
      </c>
      <c r="D390" s="382" t="s">
        <v>101</v>
      </c>
      <c r="E390" s="383" t="s">
        <v>3954</v>
      </c>
      <c r="F390" s="382">
        <f>COUNTIFS('DPRD PKB'!$E$5:$E$2125,REKAP!E390,'DPRD PKB'!$G$5:$G$2125,"&gt;0")</f>
        <v>1</v>
      </c>
      <c r="G390" s="382">
        <f>COUNTIFS('DPRD PKB'!$E$5:$E$2125,REKAP!E390,'DPRD PKB'!$I$5:$I$2125,"LAKI-LAKI")</f>
        <v>1</v>
      </c>
      <c r="H390" s="382">
        <f>COUNTIFS('DPRD PKB'!$E$5:$E$2125,REKAP!E390,'DPRD PKB'!$I$5:$I$2125,"PEREMPUAN")</f>
        <v>0</v>
      </c>
    </row>
    <row r="391" spans="2:10" ht="20.100000000000001" customHeight="1" x14ac:dyDescent="0.25">
      <c r="B391" s="382"/>
      <c r="C391" s="383" t="s">
        <v>123</v>
      </c>
      <c r="D391" s="382" t="s">
        <v>102</v>
      </c>
      <c r="E391" s="383" t="s">
        <v>3955</v>
      </c>
      <c r="F391" s="382">
        <f>COUNTIFS('DPRD PKB'!$E$5:$E$2125,REKAP!E391,'DPRD PKB'!$G$5:$G$2125,"&gt;0")</f>
        <v>2</v>
      </c>
      <c r="G391" s="382">
        <f>COUNTIFS('DPRD PKB'!$E$5:$E$2125,REKAP!E391,'DPRD PKB'!$I$5:$I$2125,"LAKI-LAKI")</f>
        <v>2</v>
      </c>
      <c r="H391" s="382">
        <f>COUNTIFS('DPRD PKB'!$E$5:$E$2125,REKAP!E391,'DPRD PKB'!$I$5:$I$2125,"PEREMPUAN")</f>
        <v>0</v>
      </c>
    </row>
    <row r="392" spans="2:10" ht="20.100000000000001" customHeight="1" x14ac:dyDescent="0.25">
      <c r="B392" s="382"/>
      <c r="C392" s="383" t="s">
        <v>123</v>
      </c>
      <c r="D392" s="382" t="s">
        <v>103</v>
      </c>
      <c r="E392" s="383" t="s">
        <v>3956</v>
      </c>
      <c r="F392" s="382">
        <f>COUNTIFS('DPRD PKB'!$E$5:$E$2125,REKAP!E392,'DPRD PKB'!$G$5:$G$2125,"&gt;0")</f>
        <v>3</v>
      </c>
      <c r="G392" s="382">
        <f>COUNTIFS('DPRD PKB'!$E$5:$E$2125,REKAP!E392,'DPRD PKB'!$I$5:$I$2125,"LAKI-LAKI")</f>
        <v>3</v>
      </c>
      <c r="H392" s="382">
        <f>COUNTIFS('DPRD PKB'!$E$5:$E$2125,REKAP!E392,'DPRD PKB'!$I$5:$I$2125,"PEREMPUAN")</f>
        <v>0</v>
      </c>
    </row>
    <row r="393" spans="2:10" ht="20.100000000000001" customHeight="1" x14ac:dyDescent="0.25">
      <c r="B393" s="179">
        <v>25</v>
      </c>
      <c r="C393" s="180" t="s">
        <v>124</v>
      </c>
      <c r="D393" s="179"/>
      <c r="E393" s="180" t="s">
        <v>4093</v>
      </c>
      <c r="F393" s="179">
        <f>COUNTIFS('DPRD PKB'!$E$5:$E$2125,REKAP!E393,'DPRD PKB'!$G$5:$G$2125,"&gt;0")</f>
        <v>1</v>
      </c>
      <c r="G393" s="179">
        <f>COUNTIFS('DPRD PKB'!$E$5:$E$2125,REKAP!E393,'DPRD PKB'!$I$5:$I$2125,"LAKI-LAKI")</f>
        <v>1</v>
      </c>
      <c r="H393" s="179">
        <f>COUNTIFS('DPRD PKB'!$E$5:$E$2125,REKAP!E393,'DPRD PKB'!$I$5:$I$2125,"PEREMPUAN")</f>
        <v>0</v>
      </c>
      <c r="J393" s="176">
        <f>SUM(F394:F408)</f>
        <v>17</v>
      </c>
    </row>
    <row r="394" spans="2:10" ht="20.100000000000001" customHeight="1" x14ac:dyDescent="0.25">
      <c r="B394" s="382"/>
      <c r="C394" s="383" t="s">
        <v>124</v>
      </c>
      <c r="D394" s="382" t="s">
        <v>99</v>
      </c>
      <c r="E394" s="383" t="s">
        <v>3957</v>
      </c>
      <c r="F394" s="382">
        <f>COUNTIFS('DPRD PKB'!$E$5:$E$2125,REKAP!E394,'DPRD PKB'!$G$5:$G$2125,"&gt;0")</f>
        <v>4</v>
      </c>
      <c r="G394" s="382">
        <f>COUNTIFS('DPRD PKB'!$E$5:$E$2125,REKAP!E394,'DPRD PKB'!$I$5:$I$2125,"LAKI-LAKI")</f>
        <v>4</v>
      </c>
      <c r="H394" s="382">
        <f>COUNTIFS('DPRD PKB'!$E$5:$E$2125,REKAP!E394,'DPRD PKB'!$I$5:$I$2125,"PEREMPUAN")</f>
        <v>0</v>
      </c>
    </row>
    <row r="395" spans="2:10" ht="20.100000000000001" customHeight="1" x14ac:dyDescent="0.25">
      <c r="B395" s="382"/>
      <c r="C395" s="383" t="s">
        <v>124</v>
      </c>
      <c r="D395" s="382" t="s">
        <v>100</v>
      </c>
      <c r="E395" s="383" t="s">
        <v>3958</v>
      </c>
      <c r="F395" s="382">
        <f>COUNTIFS('DPRD PKB'!$E$5:$E$2125,REKAP!E395,'DPRD PKB'!$G$5:$G$2125,"&gt;0")</f>
        <v>0</v>
      </c>
      <c r="G395" s="382">
        <f>COUNTIFS('DPRD PKB'!$E$5:$E$2125,REKAP!E395,'DPRD PKB'!$I$5:$I$2125,"LAKI-LAKI")</f>
        <v>0</v>
      </c>
      <c r="H395" s="382">
        <f>COUNTIFS('DPRD PKB'!$E$5:$E$2125,REKAP!E395,'DPRD PKB'!$I$5:$I$2125,"PEREMPUAN")</f>
        <v>0</v>
      </c>
    </row>
    <row r="396" spans="2:10" ht="20.100000000000001" customHeight="1" x14ac:dyDescent="0.25">
      <c r="B396" s="382"/>
      <c r="C396" s="383" t="s">
        <v>124</v>
      </c>
      <c r="D396" s="382" t="s">
        <v>101</v>
      </c>
      <c r="E396" s="383" t="s">
        <v>3959</v>
      </c>
      <c r="F396" s="382">
        <f>COUNTIFS('DPRD PKB'!$E$5:$E$2125,REKAP!E396,'DPRD PKB'!$G$5:$G$2125,"&gt;0")</f>
        <v>2</v>
      </c>
      <c r="G396" s="382">
        <f>COUNTIFS('DPRD PKB'!$E$5:$E$2125,REKAP!E396,'DPRD PKB'!$I$5:$I$2125,"LAKI-LAKI")</f>
        <v>2</v>
      </c>
      <c r="H396" s="382">
        <f>COUNTIFS('DPRD PKB'!$E$5:$E$2125,REKAP!E396,'DPRD PKB'!$I$5:$I$2125,"PEREMPUAN")</f>
        <v>0</v>
      </c>
    </row>
    <row r="397" spans="2:10" ht="20.100000000000001" customHeight="1" x14ac:dyDescent="0.25">
      <c r="B397" s="382"/>
      <c r="C397" s="383" t="s">
        <v>124</v>
      </c>
      <c r="D397" s="382" t="s">
        <v>102</v>
      </c>
      <c r="E397" s="383" t="s">
        <v>3960</v>
      </c>
      <c r="F397" s="382">
        <f>COUNTIFS('DPRD PKB'!$E$5:$E$2125,REKAP!E397,'DPRD PKB'!$G$5:$G$2125,"&gt;0")</f>
        <v>0</v>
      </c>
      <c r="G397" s="382">
        <f>COUNTIFS('DPRD PKB'!$E$5:$E$2125,REKAP!E397,'DPRD PKB'!$I$5:$I$2125,"LAKI-LAKI")</f>
        <v>0</v>
      </c>
      <c r="H397" s="382">
        <f>COUNTIFS('DPRD PKB'!$E$5:$E$2125,REKAP!E397,'DPRD PKB'!$I$5:$I$2125,"PEREMPUAN")</f>
        <v>0</v>
      </c>
    </row>
    <row r="398" spans="2:10" ht="20.100000000000001" customHeight="1" x14ac:dyDescent="0.25">
      <c r="B398" s="382"/>
      <c r="C398" s="383" t="s">
        <v>124</v>
      </c>
      <c r="D398" s="382" t="s">
        <v>103</v>
      </c>
      <c r="E398" s="383" t="s">
        <v>3961</v>
      </c>
      <c r="F398" s="382">
        <f>COUNTIFS('DPRD PKB'!$E$5:$E$2125,REKAP!E398,'DPRD PKB'!$G$5:$G$2125,"&gt;0")</f>
        <v>0</v>
      </c>
      <c r="G398" s="382">
        <f>COUNTIFS('DPRD PKB'!$E$5:$E$2125,REKAP!E398,'DPRD PKB'!$I$5:$I$2125,"LAKI-LAKI")</f>
        <v>0</v>
      </c>
      <c r="H398" s="382">
        <f>COUNTIFS('DPRD PKB'!$E$5:$E$2125,REKAP!E398,'DPRD PKB'!$I$5:$I$2125,"PEREMPUAN")</f>
        <v>0</v>
      </c>
    </row>
    <row r="399" spans="2:10" ht="20.100000000000001" customHeight="1" x14ac:dyDescent="0.25">
      <c r="B399" s="382"/>
      <c r="C399" s="383" t="s">
        <v>124</v>
      </c>
      <c r="D399" s="382" t="s">
        <v>105</v>
      </c>
      <c r="E399" s="383" t="s">
        <v>3962</v>
      </c>
      <c r="F399" s="382">
        <f>COUNTIFS('DPRD PKB'!$E$5:$E$2125,REKAP!E399,'DPRD PKB'!$G$5:$G$2125,"&gt;0")</f>
        <v>2</v>
      </c>
      <c r="G399" s="382">
        <f>COUNTIFS('DPRD PKB'!$E$5:$E$2125,REKAP!E399,'DPRD PKB'!$I$5:$I$2125,"LAKI-LAKI")</f>
        <v>2</v>
      </c>
      <c r="H399" s="382">
        <f>COUNTIFS('DPRD PKB'!$E$5:$E$2125,REKAP!E399,'DPRD PKB'!$I$5:$I$2125,"PEREMPUAN")</f>
        <v>0</v>
      </c>
    </row>
    <row r="400" spans="2:10" ht="20.100000000000001" customHeight="1" x14ac:dyDescent="0.25">
      <c r="B400" s="382"/>
      <c r="C400" s="383" t="s">
        <v>124</v>
      </c>
      <c r="D400" s="382" t="s">
        <v>106</v>
      </c>
      <c r="E400" s="383" t="s">
        <v>3963</v>
      </c>
      <c r="F400" s="382">
        <f>COUNTIFS('DPRD PKB'!$E$5:$E$2125,REKAP!E400,'DPRD PKB'!$G$5:$G$2125,"&gt;0")</f>
        <v>0</v>
      </c>
      <c r="G400" s="382">
        <f>COUNTIFS('DPRD PKB'!$E$5:$E$2125,REKAP!E400,'DPRD PKB'!$I$5:$I$2125,"LAKI-LAKI")</f>
        <v>0</v>
      </c>
      <c r="H400" s="382">
        <f>COUNTIFS('DPRD PKB'!$E$5:$E$2125,REKAP!E400,'DPRD PKB'!$I$5:$I$2125,"PEREMPUAN")</f>
        <v>0</v>
      </c>
    </row>
    <row r="401" spans="2:10" ht="20.100000000000001" customHeight="1" x14ac:dyDescent="0.25">
      <c r="B401" s="382"/>
      <c r="C401" s="383" t="s">
        <v>124</v>
      </c>
      <c r="D401" s="382" t="s">
        <v>107</v>
      </c>
      <c r="E401" s="383" t="s">
        <v>3964</v>
      </c>
      <c r="F401" s="382">
        <f>COUNTIFS('DPRD PKB'!$E$5:$E$2125,REKAP!E401,'DPRD PKB'!$G$5:$G$2125,"&gt;0")</f>
        <v>2</v>
      </c>
      <c r="G401" s="382">
        <f>COUNTIFS('DPRD PKB'!$E$5:$E$2125,REKAP!E401,'DPRD PKB'!$I$5:$I$2125,"LAKI-LAKI")</f>
        <v>2</v>
      </c>
      <c r="H401" s="382">
        <f>COUNTIFS('DPRD PKB'!$E$5:$E$2125,REKAP!E401,'DPRD PKB'!$I$5:$I$2125,"PEREMPUAN")</f>
        <v>0</v>
      </c>
    </row>
    <row r="402" spans="2:10" ht="20.100000000000001" customHeight="1" x14ac:dyDescent="0.25">
      <c r="B402" s="382"/>
      <c r="C402" s="383" t="s">
        <v>124</v>
      </c>
      <c r="D402" s="382" t="s">
        <v>108</v>
      </c>
      <c r="E402" s="383" t="s">
        <v>3965</v>
      </c>
      <c r="F402" s="382">
        <f>COUNTIFS('DPRD PKB'!$E$5:$E$2125,REKAP!E402,'DPRD PKB'!$G$5:$G$2125,"&gt;0")</f>
        <v>0</v>
      </c>
      <c r="G402" s="382">
        <f>COUNTIFS('DPRD PKB'!$E$5:$E$2125,REKAP!E402,'DPRD PKB'!$I$5:$I$2125,"LAKI-LAKI")</f>
        <v>0</v>
      </c>
      <c r="H402" s="382">
        <f>COUNTIFS('DPRD PKB'!$E$5:$E$2125,REKAP!E402,'DPRD PKB'!$I$5:$I$2125,"PEREMPUAN")</f>
        <v>0</v>
      </c>
    </row>
    <row r="403" spans="2:10" ht="20.100000000000001" customHeight="1" x14ac:dyDescent="0.25">
      <c r="B403" s="382"/>
      <c r="C403" s="383" t="s">
        <v>124</v>
      </c>
      <c r="D403" s="382" t="s">
        <v>5</v>
      </c>
      <c r="E403" s="383" t="s">
        <v>3966</v>
      </c>
      <c r="F403" s="382">
        <f>COUNTIFS('DPRD PKB'!$E$5:$E$2125,REKAP!E403,'DPRD PKB'!$G$5:$G$2125,"&gt;0")</f>
        <v>0</v>
      </c>
      <c r="G403" s="382">
        <f>COUNTIFS('DPRD PKB'!$E$5:$E$2125,REKAP!E403,'DPRD PKB'!$I$5:$I$2125,"LAKI-LAKI")</f>
        <v>0</v>
      </c>
      <c r="H403" s="382">
        <f>COUNTIFS('DPRD PKB'!$E$5:$E$2125,REKAP!E403,'DPRD PKB'!$I$5:$I$2125,"PEREMPUAN")</f>
        <v>0</v>
      </c>
    </row>
    <row r="404" spans="2:10" ht="20.100000000000001" customHeight="1" x14ac:dyDescent="0.25">
      <c r="B404" s="382"/>
      <c r="C404" s="383" t="s">
        <v>124</v>
      </c>
      <c r="D404" s="382" t="s">
        <v>6</v>
      </c>
      <c r="E404" s="383" t="s">
        <v>3967</v>
      </c>
      <c r="F404" s="382">
        <f>COUNTIFS('DPRD PKB'!$E$5:$E$2125,REKAP!E404,'DPRD PKB'!$G$5:$G$2125,"&gt;0")</f>
        <v>2</v>
      </c>
      <c r="G404" s="382">
        <f>COUNTIFS('DPRD PKB'!$E$5:$E$2125,REKAP!E404,'DPRD PKB'!$I$5:$I$2125,"LAKI-LAKI")</f>
        <v>2</v>
      </c>
      <c r="H404" s="382">
        <f>COUNTIFS('DPRD PKB'!$E$5:$E$2125,REKAP!E404,'DPRD PKB'!$I$5:$I$2125,"PEREMPUAN")</f>
        <v>0</v>
      </c>
    </row>
    <row r="405" spans="2:10" ht="20.100000000000001" customHeight="1" x14ac:dyDescent="0.25">
      <c r="B405" s="382"/>
      <c r="C405" s="383" t="s">
        <v>124</v>
      </c>
      <c r="D405" s="382" t="s">
        <v>7</v>
      </c>
      <c r="E405" s="383" t="s">
        <v>3968</v>
      </c>
      <c r="F405" s="382">
        <f>COUNTIFS('DPRD PKB'!$E$5:$E$2125,REKAP!E405,'DPRD PKB'!$G$5:$G$2125,"&gt;0")</f>
        <v>0</v>
      </c>
      <c r="G405" s="382">
        <f>COUNTIFS('DPRD PKB'!$E$5:$E$2125,REKAP!E405,'DPRD PKB'!$I$5:$I$2125,"LAKI-LAKI")</f>
        <v>0</v>
      </c>
      <c r="H405" s="382">
        <f>COUNTIFS('DPRD PKB'!$E$5:$E$2125,REKAP!E405,'DPRD PKB'!$I$5:$I$2125,"PEREMPUAN")</f>
        <v>0</v>
      </c>
    </row>
    <row r="406" spans="2:10" ht="20.100000000000001" customHeight="1" x14ac:dyDescent="0.25">
      <c r="B406" s="382"/>
      <c r="C406" s="383" t="s">
        <v>124</v>
      </c>
      <c r="D406" s="382" t="s">
        <v>8</v>
      </c>
      <c r="E406" s="383" t="s">
        <v>3969</v>
      </c>
      <c r="F406" s="382">
        <f>COUNTIFS('DPRD PKB'!$E$5:$E$2125,REKAP!E406,'DPRD PKB'!$G$5:$G$2125,"&gt;0")</f>
        <v>0</v>
      </c>
      <c r="G406" s="382">
        <f>COUNTIFS('DPRD PKB'!$E$5:$E$2125,REKAP!E406,'DPRD PKB'!$I$5:$I$2125,"LAKI-LAKI")</f>
        <v>0</v>
      </c>
      <c r="H406" s="382">
        <f>COUNTIFS('DPRD PKB'!$E$5:$E$2125,REKAP!E406,'DPRD PKB'!$I$5:$I$2125,"PEREMPUAN")</f>
        <v>0</v>
      </c>
    </row>
    <row r="407" spans="2:10" ht="20.100000000000001" customHeight="1" x14ac:dyDescent="0.25">
      <c r="B407" s="382"/>
      <c r="C407" s="383" t="s">
        <v>124</v>
      </c>
      <c r="D407" s="382" t="s">
        <v>9</v>
      </c>
      <c r="E407" s="383" t="s">
        <v>3970</v>
      </c>
      <c r="F407" s="382">
        <f>COUNTIFS('DPRD PKB'!$E$5:$E$2125,REKAP!E407,'DPRD PKB'!$G$5:$G$2125,"&gt;0")</f>
        <v>0</v>
      </c>
      <c r="G407" s="382">
        <f>COUNTIFS('DPRD PKB'!$E$5:$E$2125,REKAP!E407,'DPRD PKB'!$I$5:$I$2125,"LAKI-LAKI")</f>
        <v>0</v>
      </c>
      <c r="H407" s="382">
        <f>COUNTIFS('DPRD PKB'!$E$5:$E$2125,REKAP!E407,'DPRD PKB'!$I$5:$I$2125,"PEREMPUAN")</f>
        <v>0</v>
      </c>
    </row>
    <row r="408" spans="2:10" ht="20.100000000000001" customHeight="1" x14ac:dyDescent="0.25">
      <c r="B408" s="382"/>
      <c r="C408" s="383" t="s">
        <v>124</v>
      </c>
      <c r="D408" s="382" t="s">
        <v>10</v>
      </c>
      <c r="E408" s="383" t="s">
        <v>3971</v>
      </c>
      <c r="F408" s="382">
        <f>COUNTIFS('DPRD PKB'!$E$5:$E$2125,REKAP!E408,'DPRD PKB'!$G$5:$G$2125,"&gt;0")</f>
        <v>5</v>
      </c>
      <c r="G408" s="382">
        <f>COUNTIFS('DPRD PKB'!$E$5:$E$2125,REKAP!E408,'DPRD PKB'!$I$5:$I$2125,"LAKI-LAKI")</f>
        <v>4</v>
      </c>
      <c r="H408" s="382">
        <f>COUNTIFS('DPRD PKB'!$E$5:$E$2125,REKAP!E408,'DPRD PKB'!$I$5:$I$2125,"PEREMPUAN")</f>
        <v>1</v>
      </c>
    </row>
    <row r="409" spans="2:10" ht="20.100000000000001" customHeight="1" x14ac:dyDescent="0.25">
      <c r="B409" s="179">
        <v>26</v>
      </c>
      <c r="C409" s="180" t="s">
        <v>125</v>
      </c>
      <c r="D409" s="179"/>
      <c r="E409" s="180" t="s">
        <v>4094</v>
      </c>
      <c r="F409" s="179">
        <f>COUNTIFS('DPRD PKB'!$E$5:$E$2125,REKAP!E409,'DPRD PKB'!$G$5:$G$2125,"&gt;0")</f>
        <v>5</v>
      </c>
      <c r="G409" s="179">
        <f>COUNTIFS('DPRD PKB'!$E$5:$E$2125,REKAP!E409,'DPRD PKB'!$I$5:$I$2125,"LAKI-LAKI")</f>
        <v>4</v>
      </c>
      <c r="H409" s="179">
        <f>COUNTIFS('DPRD PKB'!$E$5:$E$2125,REKAP!E409,'DPRD PKB'!$I$5:$I$2125,"PEREMPUAN")</f>
        <v>1</v>
      </c>
      <c r="J409" s="176">
        <f>SUM(F410:F422)</f>
        <v>33</v>
      </c>
    </row>
    <row r="410" spans="2:10" ht="20.100000000000001" customHeight="1" x14ac:dyDescent="0.25">
      <c r="B410" s="382"/>
      <c r="C410" s="383" t="s">
        <v>125</v>
      </c>
      <c r="D410" s="382" t="s">
        <v>99</v>
      </c>
      <c r="E410" s="383" t="s">
        <v>3972</v>
      </c>
      <c r="F410" s="382">
        <f>COUNTIFS('DPRD PKB'!$E$5:$E$2125,REKAP!E410,'DPRD PKB'!$G$5:$G$2125,"&gt;0")</f>
        <v>3</v>
      </c>
      <c r="G410" s="382">
        <f>COUNTIFS('DPRD PKB'!$E$5:$E$2125,REKAP!E410,'DPRD PKB'!$I$5:$I$2125,"LAKI-LAKI")</f>
        <v>2</v>
      </c>
      <c r="H410" s="382">
        <f>COUNTIFS('DPRD PKB'!$E$5:$E$2125,REKAP!E410,'DPRD PKB'!$I$5:$I$2125,"PEREMPUAN")</f>
        <v>1</v>
      </c>
    </row>
    <row r="411" spans="2:10" ht="20.100000000000001" customHeight="1" x14ac:dyDescent="0.25">
      <c r="B411" s="382"/>
      <c r="C411" s="383" t="s">
        <v>125</v>
      </c>
      <c r="D411" s="382" t="s">
        <v>100</v>
      </c>
      <c r="E411" s="383" t="s">
        <v>3973</v>
      </c>
      <c r="F411" s="382">
        <f>COUNTIFS('DPRD PKB'!$E$5:$E$2125,REKAP!E411,'DPRD PKB'!$G$5:$G$2125,"&gt;0")</f>
        <v>1</v>
      </c>
      <c r="G411" s="382">
        <f>COUNTIFS('DPRD PKB'!$E$5:$E$2125,REKAP!E411,'DPRD PKB'!$I$5:$I$2125,"LAKI-LAKI")</f>
        <v>0</v>
      </c>
      <c r="H411" s="382">
        <f>COUNTIFS('DPRD PKB'!$E$5:$E$2125,REKAP!E411,'DPRD PKB'!$I$5:$I$2125,"PEREMPUAN")</f>
        <v>1</v>
      </c>
    </row>
    <row r="412" spans="2:10" ht="20.100000000000001" customHeight="1" x14ac:dyDescent="0.25">
      <c r="B412" s="382"/>
      <c r="C412" s="383" t="s">
        <v>125</v>
      </c>
      <c r="D412" s="382" t="s">
        <v>101</v>
      </c>
      <c r="E412" s="383" t="s">
        <v>3974</v>
      </c>
      <c r="F412" s="382">
        <f>COUNTIFS('DPRD PKB'!$E$5:$E$2125,REKAP!E412,'DPRD PKB'!$G$5:$G$2125,"&gt;0")</f>
        <v>4</v>
      </c>
      <c r="G412" s="382">
        <f>COUNTIFS('DPRD PKB'!$E$5:$E$2125,REKAP!E412,'DPRD PKB'!$I$5:$I$2125,"LAKI-LAKI")</f>
        <v>4</v>
      </c>
      <c r="H412" s="382">
        <f>COUNTIFS('DPRD PKB'!$E$5:$E$2125,REKAP!E412,'DPRD PKB'!$I$5:$I$2125,"PEREMPUAN")</f>
        <v>0</v>
      </c>
    </row>
    <row r="413" spans="2:10" ht="20.100000000000001" customHeight="1" x14ac:dyDescent="0.25">
      <c r="B413" s="382"/>
      <c r="C413" s="383" t="s">
        <v>125</v>
      </c>
      <c r="D413" s="382" t="s">
        <v>102</v>
      </c>
      <c r="E413" s="383" t="s">
        <v>3975</v>
      </c>
      <c r="F413" s="382">
        <f>COUNTIFS('DPRD PKB'!$E$5:$E$2125,REKAP!E413,'DPRD PKB'!$G$5:$G$2125,"&gt;0")</f>
        <v>2</v>
      </c>
      <c r="G413" s="382">
        <f>COUNTIFS('DPRD PKB'!$E$5:$E$2125,REKAP!E413,'DPRD PKB'!$I$5:$I$2125,"LAKI-LAKI")</f>
        <v>2</v>
      </c>
      <c r="H413" s="382">
        <f>COUNTIFS('DPRD PKB'!$E$5:$E$2125,REKAP!E413,'DPRD PKB'!$I$5:$I$2125,"PEREMPUAN")</f>
        <v>0</v>
      </c>
    </row>
    <row r="414" spans="2:10" ht="20.100000000000001" customHeight="1" x14ac:dyDescent="0.25">
      <c r="B414" s="382"/>
      <c r="C414" s="383" t="s">
        <v>125</v>
      </c>
      <c r="D414" s="382" t="s">
        <v>103</v>
      </c>
      <c r="E414" s="383" t="s">
        <v>3976</v>
      </c>
      <c r="F414" s="382">
        <f>COUNTIFS('DPRD PKB'!$E$5:$E$2125,REKAP!E414,'DPRD PKB'!$G$5:$G$2125,"&gt;0")</f>
        <v>3</v>
      </c>
      <c r="G414" s="382">
        <f>COUNTIFS('DPRD PKB'!$E$5:$E$2125,REKAP!E414,'DPRD PKB'!$I$5:$I$2125,"LAKI-LAKI")</f>
        <v>2</v>
      </c>
      <c r="H414" s="382">
        <f>COUNTIFS('DPRD PKB'!$E$5:$E$2125,REKAP!E414,'DPRD PKB'!$I$5:$I$2125,"PEREMPUAN")</f>
        <v>1</v>
      </c>
    </row>
    <row r="415" spans="2:10" ht="20.100000000000001" customHeight="1" x14ac:dyDescent="0.25">
      <c r="B415" s="382"/>
      <c r="C415" s="383" t="s">
        <v>125</v>
      </c>
      <c r="D415" s="382" t="s">
        <v>105</v>
      </c>
      <c r="E415" s="383" t="s">
        <v>3977</v>
      </c>
      <c r="F415" s="382">
        <f>COUNTIFS('DPRD PKB'!$E$5:$E$2125,REKAP!E415,'DPRD PKB'!$G$5:$G$2125,"&gt;0")</f>
        <v>2</v>
      </c>
      <c r="G415" s="382">
        <f>COUNTIFS('DPRD PKB'!$E$5:$E$2125,REKAP!E415,'DPRD PKB'!$I$5:$I$2125,"LAKI-LAKI")</f>
        <v>2</v>
      </c>
      <c r="H415" s="382">
        <f>COUNTIFS('DPRD PKB'!$E$5:$E$2125,REKAP!E415,'DPRD PKB'!$I$5:$I$2125,"PEREMPUAN")</f>
        <v>0</v>
      </c>
    </row>
    <row r="416" spans="2:10" ht="20.100000000000001" customHeight="1" x14ac:dyDescent="0.25">
      <c r="B416" s="382"/>
      <c r="C416" s="383" t="s">
        <v>125</v>
      </c>
      <c r="D416" s="382" t="s">
        <v>106</v>
      </c>
      <c r="E416" s="383" t="s">
        <v>3978</v>
      </c>
      <c r="F416" s="382">
        <f>COUNTIFS('DPRD PKB'!$E$5:$E$2125,REKAP!E416,'DPRD PKB'!$G$5:$G$2125,"&gt;0")</f>
        <v>2</v>
      </c>
      <c r="G416" s="382">
        <f>COUNTIFS('DPRD PKB'!$E$5:$E$2125,REKAP!E416,'DPRD PKB'!$I$5:$I$2125,"LAKI-LAKI")</f>
        <v>2</v>
      </c>
      <c r="H416" s="382">
        <f>COUNTIFS('DPRD PKB'!$E$5:$E$2125,REKAP!E416,'DPRD PKB'!$I$5:$I$2125,"PEREMPUAN")</f>
        <v>0</v>
      </c>
    </row>
    <row r="417" spans="2:10" ht="20.100000000000001" customHeight="1" x14ac:dyDescent="0.25">
      <c r="B417" s="382"/>
      <c r="C417" s="383" t="s">
        <v>125</v>
      </c>
      <c r="D417" s="382" t="s">
        <v>107</v>
      </c>
      <c r="E417" s="383" t="s">
        <v>3979</v>
      </c>
      <c r="F417" s="382">
        <f>COUNTIFS('DPRD PKB'!$E$5:$E$2125,REKAP!E417,'DPRD PKB'!$G$5:$G$2125,"&gt;0")</f>
        <v>4</v>
      </c>
      <c r="G417" s="382">
        <f>COUNTIFS('DPRD PKB'!$E$5:$E$2125,REKAP!E417,'DPRD PKB'!$I$5:$I$2125,"LAKI-LAKI")</f>
        <v>4</v>
      </c>
      <c r="H417" s="382">
        <f>COUNTIFS('DPRD PKB'!$E$5:$E$2125,REKAP!E417,'DPRD PKB'!$I$5:$I$2125,"PEREMPUAN")</f>
        <v>0</v>
      </c>
    </row>
    <row r="418" spans="2:10" ht="20.100000000000001" customHeight="1" x14ac:dyDescent="0.25">
      <c r="B418" s="382"/>
      <c r="C418" s="383" t="s">
        <v>125</v>
      </c>
      <c r="D418" s="382" t="s">
        <v>108</v>
      </c>
      <c r="E418" s="383" t="s">
        <v>327</v>
      </c>
      <c r="F418" s="382">
        <f>COUNTIFS('DPRD PKB'!$E$5:$E$2125,REKAP!E418,'DPRD PKB'!$G$5:$G$2125,"&gt;0")</f>
        <v>1</v>
      </c>
      <c r="G418" s="382">
        <f>COUNTIFS('DPRD PKB'!$E$5:$E$2125,REKAP!E418,'DPRD PKB'!$I$5:$I$2125,"LAKI-LAKI")</f>
        <v>1</v>
      </c>
      <c r="H418" s="382">
        <f>COUNTIFS('DPRD PKB'!$E$5:$E$2125,REKAP!E418,'DPRD PKB'!$I$5:$I$2125,"PEREMPUAN")</f>
        <v>0</v>
      </c>
    </row>
    <row r="419" spans="2:10" ht="20.100000000000001" customHeight="1" x14ac:dyDescent="0.25">
      <c r="B419" s="382"/>
      <c r="C419" s="383" t="s">
        <v>125</v>
      </c>
      <c r="D419" s="382" t="s">
        <v>5</v>
      </c>
      <c r="E419" s="383" t="s">
        <v>3980</v>
      </c>
      <c r="F419" s="382">
        <f>COUNTIFS('DPRD PKB'!$E$5:$E$2125,REKAP!E419,'DPRD PKB'!$G$5:$G$2125,"&gt;0")</f>
        <v>4</v>
      </c>
      <c r="G419" s="382">
        <f>COUNTIFS('DPRD PKB'!$E$5:$E$2125,REKAP!E419,'DPRD PKB'!$I$5:$I$2125,"LAKI-LAKI")</f>
        <v>4</v>
      </c>
      <c r="H419" s="382">
        <f>COUNTIFS('DPRD PKB'!$E$5:$E$2125,REKAP!E419,'DPRD PKB'!$I$5:$I$2125,"PEREMPUAN")</f>
        <v>0</v>
      </c>
    </row>
    <row r="420" spans="2:10" ht="20.100000000000001" customHeight="1" x14ac:dyDescent="0.25">
      <c r="B420" s="382"/>
      <c r="C420" s="383" t="s">
        <v>125</v>
      </c>
      <c r="D420" s="382" t="s">
        <v>6</v>
      </c>
      <c r="E420" s="383" t="s">
        <v>3981</v>
      </c>
      <c r="F420" s="382">
        <f>COUNTIFS('DPRD PKB'!$E$5:$E$2125,REKAP!E420,'DPRD PKB'!$G$5:$G$2125,"&gt;0")</f>
        <v>3</v>
      </c>
      <c r="G420" s="382">
        <f>COUNTIFS('DPRD PKB'!$E$5:$E$2125,REKAP!E420,'DPRD PKB'!$I$5:$I$2125,"LAKI-LAKI")</f>
        <v>3</v>
      </c>
      <c r="H420" s="382">
        <f>COUNTIFS('DPRD PKB'!$E$5:$E$2125,REKAP!E420,'DPRD PKB'!$I$5:$I$2125,"PEREMPUAN")</f>
        <v>0</v>
      </c>
    </row>
    <row r="421" spans="2:10" ht="20.100000000000001" customHeight="1" x14ac:dyDescent="0.25">
      <c r="B421" s="382"/>
      <c r="C421" s="383" t="s">
        <v>125</v>
      </c>
      <c r="D421" s="382" t="s">
        <v>7</v>
      </c>
      <c r="E421" s="383" t="s">
        <v>3982</v>
      </c>
      <c r="F421" s="382">
        <f>COUNTIFS('DPRD PKB'!$E$5:$E$2125,REKAP!E421,'DPRD PKB'!$G$5:$G$2125,"&gt;0")</f>
        <v>1</v>
      </c>
      <c r="G421" s="382">
        <f>COUNTIFS('DPRD PKB'!$E$5:$E$2125,REKAP!E421,'DPRD PKB'!$I$5:$I$2125,"LAKI-LAKI")</f>
        <v>1</v>
      </c>
      <c r="H421" s="382">
        <f>COUNTIFS('DPRD PKB'!$E$5:$E$2125,REKAP!E421,'DPRD PKB'!$I$5:$I$2125,"PEREMPUAN")</f>
        <v>0</v>
      </c>
    </row>
    <row r="422" spans="2:10" ht="20.100000000000001" customHeight="1" x14ac:dyDescent="0.25">
      <c r="B422" s="382"/>
      <c r="C422" s="383" t="s">
        <v>125</v>
      </c>
      <c r="D422" s="382" t="s">
        <v>8</v>
      </c>
      <c r="E422" s="383" t="s">
        <v>3983</v>
      </c>
      <c r="F422" s="382">
        <f>COUNTIFS('DPRD PKB'!$E$5:$E$2125,REKAP!E422,'DPRD PKB'!$G$5:$G$2125,"&gt;0")</f>
        <v>3</v>
      </c>
      <c r="G422" s="382">
        <f>COUNTIFS('DPRD PKB'!$E$5:$E$2125,REKAP!E422,'DPRD PKB'!$I$5:$I$2125,"LAKI-LAKI")</f>
        <v>3</v>
      </c>
      <c r="H422" s="382">
        <f>COUNTIFS('DPRD PKB'!$E$5:$E$2125,REKAP!E422,'DPRD PKB'!$I$5:$I$2125,"PEREMPUAN")</f>
        <v>0</v>
      </c>
    </row>
    <row r="423" spans="2:10" ht="20.100000000000001" customHeight="1" x14ac:dyDescent="0.25">
      <c r="B423" s="179">
        <v>27</v>
      </c>
      <c r="C423" s="180" t="s">
        <v>126</v>
      </c>
      <c r="D423" s="179"/>
      <c r="E423" s="180" t="s">
        <v>4095</v>
      </c>
      <c r="F423" s="179">
        <f>COUNTIFS('DPRD PKB'!$E$5:$E$2125,REKAP!E423,'DPRD PKB'!$G$5:$G$2125,"&gt;0")</f>
        <v>8</v>
      </c>
      <c r="G423" s="179">
        <f>COUNTIFS('DPRD PKB'!$E$5:$E$2125,REKAP!E423,'DPRD PKB'!$I$5:$I$2125,"LAKI-LAKI")</f>
        <v>7</v>
      </c>
      <c r="H423" s="179">
        <f>COUNTIFS('DPRD PKB'!$E$5:$E$2125,REKAP!E423,'DPRD PKB'!$I$5:$I$2125,"PEREMPUAN")</f>
        <v>1</v>
      </c>
      <c r="J423" s="176">
        <f>SUM(F424:F447)</f>
        <v>69</v>
      </c>
    </row>
    <row r="424" spans="2:10" ht="20.100000000000001" customHeight="1" x14ac:dyDescent="0.25">
      <c r="B424" s="382"/>
      <c r="C424" s="383" t="s">
        <v>126</v>
      </c>
      <c r="D424" s="382" t="s">
        <v>99</v>
      </c>
      <c r="E424" s="383" t="s">
        <v>3984</v>
      </c>
      <c r="F424" s="382">
        <f>COUNTIFS('DPRD PKB'!$E$5:$E$2125,REKAP!E424,'DPRD PKB'!$G$5:$G$2125,"&gt;0")</f>
        <v>1</v>
      </c>
      <c r="G424" s="382">
        <f>COUNTIFS('DPRD PKB'!$E$5:$E$2125,REKAP!E424,'DPRD PKB'!$I$5:$I$2125,"LAKI-LAKI")</f>
        <v>1</v>
      </c>
      <c r="H424" s="382">
        <f>COUNTIFS('DPRD PKB'!$E$5:$E$2125,REKAP!E424,'DPRD PKB'!$I$5:$I$2125,"PEREMPUAN")</f>
        <v>0</v>
      </c>
    </row>
    <row r="425" spans="2:10" ht="20.100000000000001" customHeight="1" x14ac:dyDescent="0.25">
      <c r="B425" s="382"/>
      <c r="C425" s="383" t="s">
        <v>126</v>
      </c>
      <c r="D425" s="382" t="s">
        <v>100</v>
      </c>
      <c r="E425" s="383" t="s">
        <v>3985</v>
      </c>
      <c r="F425" s="382">
        <f>COUNTIFS('DPRD PKB'!$E$5:$E$2125,REKAP!E425,'DPRD PKB'!$G$5:$G$2125,"&gt;0")</f>
        <v>6</v>
      </c>
      <c r="G425" s="382">
        <f>COUNTIFS('DPRD PKB'!$E$5:$E$2125,REKAP!E425,'DPRD PKB'!$I$5:$I$2125,"LAKI-LAKI")</f>
        <v>4</v>
      </c>
      <c r="H425" s="382">
        <f>COUNTIFS('DPRD PKB'!$E$5:$E$2125,REKAP!E425,'DPRD PKB'!$I$5:$I$2125,"PEREMPUAN")</f>
        <v>2</v>
      </c>
    </row>
    <row r="426" spans="2:10" ht="20.100000000000001" customHeight="1" x14ac:dyDescent="0.25">
      <c r="B426" s="382"/>
      <c r="C426" s="383" t="s">
        <v>126</v>
      </c>
      <c r="D426" s="382" t="s">
        <v>101</v>
      </c>
      <c r="E426" s="383" t="s">
        <v>3986</v>
      </c>
      <c r="F426" s="382">
        <f>COUNTIFS('DPRD PKB'!$E$5:$E$2125,REKAP!E426,'DPRD PKB'!$G$5:$G$2125,"&gt;0")</f>
        <v>3</v>
      </c>
      <c r="G426" s="382">
        <f>COUNTIFS('DPRD PKB'!$E$5:$E$2125,REKAP!E426,'DPRD PKB'!$I$5:$I$2125,"LAKI-LAKI")</f>
        <v>1</v>
      </c>
      <c r="H426" s="382">
        <f>COUNTIFS('DPRD PKB'!$E$5:$E$2125,REKAP!E426,'DPRD PKB'!$I$5:$I$2125,"PEREMPUAN")</f>
        <v>2</v>
      </c>
    </row>
    <row r="427" spans="2:10" ht="20.100000000000001" customHeight="1" x14ac:dyDescent="0.25">
      <c r="B427" s="382"/>
      <c r="C427" s="383" t="s">
        <v>126</v>
      </c>
      <c r="D427" s="382" t="s">
        <v>102</v>
      </c>
      <c r="E427" s="383" t="s">
        <v>3987</v>
      </c>
      <c r="F427" s="382">
        <f>COUNTIFS('DPRD PKB'!$E$5:$E$2125,REKAP!E427,'DPRD PKB'!$G$5:$G$2125,"&gt;0")</f>
        <v>6</v>
      </c>
      <c r="G427" s="382">
        <f>COUNTIFS('DPRD PKB'!$E$5:$E$2125,REKAP!E427,'DPRD PKB'!$I$5:$I$2125,"LAKI-LAKI")</f>
        <v>5</v>
      </c>
      <c r="H427" s="382">
        <f>COUNTIFS('DPRD PKB'!$E$5:$E$2125,REKAP!E427,'DPRD PKB'!$I$5:$I$2125,"PEREMPUAN")</f>
        <v>1</v>
      </c>
    </row>
    <row r="428" spans="2:10" ht="20.100000000000001" customHeight="1" x14ac:dyDescent="0.25">
      <c r="B428" s="382"/>
      <c r="C428" s="383" t="s">
        <v>126</v>
      </c>
      <c r="D428" s="382" t="s">
        <v>103</v>
      </c>
      <c r="E428" s="383" t="s">
        <v>3988</v>
      </c>
      <c r="F428" s="382">
        <f>COUNTIFS('DPRD PKB'!$E$5:$E$2125,REKAP!E428,'DPRD PKB'!$G$5:$G$2125,"&gt;0")</f>
        <v>5</v>
      </c>
      <c r="G428" s="382">
        <f>COUNTIFS('DPRD PKB'!$E$5:$E$2125,REKAP!E428,'DPRD PKB'!$I$5:$I$2125,"LAKI-LAKI")</f>
        <v>4</v>
      </c>
      <c r="H428" s="382">
        <f>COUNTIFS('DPRD PKB'!$E$5:$E$2125,REKAP!E428,'DPRD PKB'!$I$5:$I$2125,"PEREMPUAN")</f>
        <v>1</v>
      </c>
    </row>
    <row r="429" spans="2:10" ht="20.100000000000001" customHeight="1" x14ac:dyDescent="0.25">
      <c r="B429" s="382"/>
      <c r="C429" s="383" t="s">
        <v>126</v>
      </c>
      <c r="D429" s="382" t="s">
        <v>105</v>
      </c>
      <c r="E429" s="383" t="s">
        <v>3989</v>
      </c>
      <c r="F429" s="382">
        <f>COUNTIFS('DPRD PKB'!$E$5:$E$2125,REKAP!E429,'DPRD PKB'!$G$5:$G$2125,"&gt;0")</f>
        <v>1</v>
      </c>
      <c r="G429" s="382">
        <f>COUNTIFS('DPRD PKB'!$E$5:$E$2125,REKAP!E429,'DPRD PKB'!$I$5:$I$2125,"LAKI-LAKI")</f>
        <v>0</v>
      </c>
      <c r="H429" s="382">
        <f>COUNTIFS('DPRD PKB'!$E$5:$E$2125,REKAP!E429,'DPRD PKB'!$I$5:$I$2125,"PEREMPUAN")</f>
        <v>1</v>
      </c>
    </row>
    <row r="430" spans="2:10" ht="20.100000000000001" customHeight="1" x14ac:dyDescent="0.25">
      <c r="B430" s="382"/>
      <c r="C430" s="383" t="s">
        <v>126</v>
      </c>
      <c r="D430" s="382" t="s">
        <v>106</v>
      </c>
      <c r="E430" s="383" t="s">
        <v>3990</v>
      </c>
      <c r="F430" s="382">
        <f>COUNTIFS('DPRD PKB'!$E$5:$E$2125,REKAP!E430,'DPRD PKB'!$G$5:$G$2125,"&gt;0")</f>
        <v>4</v>
      </c>
      <c r="G430" s="382">
        <f>COUNTIFS('DPRD PKB'!$E$5:$E$2125,REKAP!E430,'DPRD PKB'!$I$5:$I$2125,"LAKI-LAKI")</f>
        <v>3</v>
      </c>
      <c r="H430" s="382">
        <f>COUNTIFS('DPRD PKB'!$E$5:$E$2125,REKAP!E430,'DPRD PKB'!$I$5:$I$2125,"PEREMPUAN")</f>
        <v>1</v>
      </c>
    </row>
    <row r="431" spans="2:10" ht="20.100000000000001" customHeight="1" x14ac:dyDescent="0.25">
      <c r="B431" s="382"/>
      <c r="C431" s="383" t="s">
        <v>126</v>
      </c>
      <c r="D431" s="382" t="s">
        <v>107</v>
      </c>
      <c r="E431" s="383" t="s">
        <v>3991</v>
      </c>
      <c r="F431" s="382">
        <f>COUNTIFS('DPRD PKB'!$E$5:$E$2125,REKAP!E431,'DPRD PKB'!$G$5:$G$2125,"&gt;0")</f>
        <v>7</v>
      </c>
      <c r="G431" s="382">
        <f>COUNTIFS('DPRD PKB'!$E$5:$E$2125,REKAP!E431,'DPRD PKB'!$I$5:$I$2125,"LAKI-LAKI")</f>
        <v>7</v>
      </c>
      <c r="H431" s="382">
        <f>COUNTIFS('DPRD PKB'!$E$5:$E$2125,REKAP!E431,'DPRD PKB'!$I$5:$I$2125,"PEREMPUAN")</f>
        <v>0</v>
      </c>
    </row>
    <row r="432" spans="2:10" ht="20.100000000000001" customHeight="1" x14ac:dyDescent="0.25">
      <c r="B432" s="382"/>
      <c r="C432" s="383" t="s">
        <v>126</v>
      </c>
      <c r="D432" s="382" t="s">
        <v>108</v>
      </c>
      <c r="E432" s="383" t="s">
        <v>3992</v>
      </c>
      <c r="F432" s="382">
        <f>COUNTIFS('DPRD PKB'!$E$5:$E$2125,REKAP!E432,'DPRD PKB'!$G$5:$G$2125,"&gt;0")</f>
        <v>3</v>
      </c>
      <c r="G432" s="382">
        <f>COUNTIFS('DPRD PKB'!$E$5:$E$2125,REKAP!E432,'DPRD PKB'!$I$5:$I$2125,"LAKI-LAKI")</f>
        <v>1</v>
      </c>
      <c r="H432" s="382">
        <f>COUNTIFS('DPRD PKB'!$E$5:$E$2125,REKAP!E432,'DPRD PKB'!$I$5:$I$2125,"PEREMPUAN")</f>
        <v>2</v>
      </c>
    </row>
    <row r="433" spans="2:10" ht="20.100000000000001" customHeight="1" x14ac:dyDescent="0.25">
      <c r="B433" s="382"/>
      <c r="C433" s="383" t="s">
        <v>126</v>
      </c>
      <c r="D433" s="382" t="s">
        <v>5</v>
      </c>
      <c r="E433" s="383" t="s">
        <v>3993</v>
      </c>
      <c r="F433" s="382">
        <f>COUNTIFS('DPRD PKB'!$E$5:$E$2125,REKAP!E433,'DPRD PKB'!$G$5:$G$2125,"&gt;0")</f>
        <v>2</v>
      </c>
      <c r="G433" s="382">
        <f>COUNTIFS('DPRD PKB'!$E$5:$E$2125,REKAP!E433,'DPRD PKB'!$I$5:$I$2125,"LAKI-LAKI")</f>
        <v>2</v>
      </c>
      <c r="H433" s="382">
        <f>COUNTIFS('DPRD PKB'!$E$5:$E$2125,REKAP!E433,'DPRD PKB'!$I$5:$I$2125,"PEREMPUAN")</f>
        <v>0</v>
      </c>
    </row>
    <row r="434" spans="2:10" ht="20.100000000000001" customHeight="1" x14ac:dyDescent="0.25">
      <c r="B434" s="382"/>
      <c r="C434" s="383" t="s">
        <v>126</v>
      </c>
      <c r="D434" s="382" t="s">
        <v>6</v>
      </c>
      <c r="E434" s="383" t="s">
        <v>3994</v>
      </c>
      <c r="F434" s="382">
        <f>COUNTIFS('DPRD PKB'!$E$5:$E$2125,REKAP!E434,'DPRD PKB'!$G$5:$G$2125,"&gt;0")</f>
        <v>2</v>
      </c>
      <c r="G434" s="382">
        <f>COUNTIFS('DPRD PKB'!$E$5:$E$2125,REKAP!E434,'DPRD PKB'!$I$5:$I$2125,"LAKI-LAKI")</f>
        <v>1</v>
      </c>
      <c r="H434" s="382">
        <f>COUNTIFS('DPRD PKB'!$E$5:$E$2125,REKAP!E434,'DPRD PKB'!$I$5:$I$2125,"PEREMPUAN")</f>
        <v>1</v>
      </c>
    </row>
    <row r="435" spans="2:10" ht="20.100000000000001" customHeight="1" x14ac:dyDescent="0.25">
      <c r="B435" s="382"/>
      <c r="C435" s="383" t="s">
        <v>126</v>
      </c>
      <c r="D435" s="382" t="s">
        <v>7</v>
      </c>
      <c r="E435" s="383" t="s">
        <v>3995</v>
      </c>
      <c r="F435" s="382">
        <f>COUNTIFS('DPRD PKB'!$E$5:$E$2125,REKAP!E435,'DPRD PKB'!$G$5:$G$2125,"&gt;0")</f>
        <v>0</v>
      </c>
      <c r="G435" s="382">
        <f>COUNTIFS('DPRD PKB'!$E$5:$E$2125,REKAP!E435,'DPRD PKB'!$I$5:$I$2125,"LAKI-LAKI")</f>
        <v>0</v>
      </c>
      <c r="H435" s="382">
        <f>COUNTIFS('DPRD PKB'!$E$5:$E$2125,REKAP!E435,'DPRD PKB'!$I$5:$I$2125,"PEREMPUAN")</f>
        <v>0</v>
      </c>
    </row>
    <row r="436" spans="2:10" ht="20.100000000000001" customHeight="1" x14ac:dyDescent="0.25">
      <c r="B436" s="382"/>
      <c r="C436" s="383" t="s">
        <v>126</v>
      </c>
      <c r="D436" s="382" t="s">
        <v>8</v>
      </c>
      <c r="E436" s="383" t="s">
        <v>3996</v>
      </c>
      <c r="F436" s="382">
        <f>COUNTIFS('DPRD PKB'!$E$5:$E$2125,REKAP!E436,'DPRD PKB'!$G$5:$G$2125,"&gt;0")</f>
        <v>6</v>
      </c>
      <c r="G436" s="382">
        <f>COUNTIFS('DPRD PKB'!$E$5:$E$2125,REKAP!E436,'DPRD PKB'!$I$5:$I$2125,"LAKI-LAKI")</f>
        <v>6</v>
      </c>
      <c r="H436" s="382">
        <f>COUNTIFS('DPRD PKB'!$E$5:$E$2125,REKAP!E436,'DPRD PKB'!$I$5:$I$2125,"PEREMPUAN")</f>
        <v>0</v>
      </c>
    </row>
    <row r="437" spans="2:10" ht="20.100000000000001" customHeight="1" x14ac:dyDescent="0.25">
      <c r="B437" s="382"/>
      <c r="C437" s="383" t="s">
        <v>126</v>
      </c>
      <c r="D437" s="382" t="s">
        <v>9</v>
      </c>
      <c r="E437" s="383" t="s">
        <v>3997</v>
      </c>
      <c r="F437" s="382">
        <f>COUNTIFS('DPRD PKB'!$E$5:$E$2125,REKAP!E437,'DPRD PKB'!$G$5:$G$2125,"&gt;0")</f>
        <v>0</v>
      </c>
      <c r="G437" s="382">
        <f>COUNTIFS('DPRD PKB'!$E$5:$E$2125,REKAP!E437,'DPRD PKB'!$I$5:$I$2125,"LAKI-LAKI")</f>
        <v>0</v>
      </c>
      <c r="H437" s="382">
        <f>COUNTIFS('DPRD PKB'!$E$5:$E$2125,REKAP!E437,'DPRD PKB'!$I$5:$I$2125,"PEREMPUAN")</f>
        <v>0</v>
      </c>
    </row>
    <row r="438" spans="2:10" ht="20.100000000000001" customHeight="1" x14ac:dyDescent="0.25">
      <c r="B438" s="382"/>
      <c r="C438" s="383" t="s">
        <v>126</v>
      </c>
      <c r="D438" s="382" t="s">
        <v>10</v>
      </c>
      <c r="E438" s="383" t="s">
        <v>3998</v>
      </c>
      <c r="F438" s="382">
        <f>COUNTIFS('DPRD PKB'!$E$5:$E$2125,REKAP!E438,'DPRD PKB'!$G$5:$G$2125,"&gt;0")</f>
        <v>5</v>
      </c>
      <c r="G438" s="382">
        <f>COUNTIFS('DPRD PKB'!$E$5:$E$2125,REKAP!E438,'DPRD PKB'!$I$5:$I$2125,"LAKI-LAKI")</f>
        <v>4</v>
      </c>
      <c r="H438" s="382">
        <f>COUNTIFS('DPRD PKB'!$E$5:$E$2125,REKAP!E438,'DPRD PKB'!$I$5:$I$2125,"PEREMPUAN")</f>
        <v>1</v>
      </c>
    </row>
    <row r="439" spans="2:10" ht="20.100000000000001" customHeight="1" x14ac:dyDescent="0.25">
      <c r="B439" s="382"/>
      <c r="C439" s="383" t="s">
        <v>126</v>
      </c>
      <c r="D439" s="382" t="s">
        <v>11</v>
      </c>
      <c r="E439" s="383" t="s">
        <v>3999</v>
      </c>
      <c r="F439" s="382">
        <f>COUNTIFS('DPRD PKB'!$E$5:$E$2125,REKAP!E439,'DPRD PKB'!$G$5:$G$2125,"&gt;0")</f>
        <v>3</v>
      </c>
      <c r="G439" s="382">
        <f>COUNTIFS('DPRD PKB'!$E$5:$E$2125,REKAP!E439,'DPRD PKB'!$I$5:$I$2125,"LAKI-LAKI")</f>
        <v>2</v>
      </c>
      <c r="H439" s="382">
        <f>COUNTIFS('DPRD PKB'!$E$5:$E$2125,REKAP!E439,'DPRD PKB'!$I$5:$I$2125,"PEREMPUAN")</f>
        <v>1</v>
      </c>
    </row>
    <row r="440" spans="2:10" ht="20.100000000000001" customHeight="1" x14ac:dyDescent="0.25">
      <c r="B440" s="382"/>
      <c r="C440" s="383" t="s">
        <v>126</v>
      </c>
      <c r="D440" s="382" t="s">
        <v>12</v>
      </c>
      <c r="E440" s="383" t="s">
        <v>4000</v>
      </c>
      <c r="F440" s="382">
        <f>COUNTIFS('DPRD PKB'!$E$5:$E$2125,REKAP!E440,'DPRD PKB'!$G$5:$G$2125,"&gt;0")</f>
        <v>4</v>
      </c>
      <c r="G440" s="382">
        <f>COUNTIFS('DPRD PKB'!$E$5:$E$2125,REKAP!E440,'DPRD PKB'!$I$5:$I$2125,"LAKI-LAKI")</f>
        <v>4</v>
      </c>
      <c r="H440" s="382">
        <f>COUNTIFS('DPRD PKB'!$E$5:$E$2125,REKAP!E440,'DPRD PKB'!$I$5:$I$2125,"PEREMPUAN")</f>
        <v>0</v>
      </c>
    </row>
    <row r="441" spans="2:10" ht="20.100000000000001" customHeight="1" x14ac:dyDescent="0.25">
      <c r="B441" s="382"/>
      <c r="C441" s="383" t="s">
        <v>126</v>
      </c>
      <c r="D441" s="382" t="s">
        <v>13</v>
      </c>
      <c r="E441" s="383" t="s">
        <v>4001</v>
      </c>
      <c r="F441" s="382">
        <f>COUNTIFS('DPRD PKB'!$E$5:$E$2125,REKAP!E441,'DPRD PKB'!$G$5:$G$2125,"&gt;0")</f>
        <v>0</v>
      </c>
      <c r="G441" s="382">
        <f>COUNTIFS('DPRD PKB'!$E$5:$E$2125,REKAP!E441,'DPRD PKB'!$I$5:$I$2125,"LAKI-LAKI")</f>
        <v>0</v>
      </c>
      <c r="H441" s="382">
        <f>COUNTIFS('DPRD PKB'!$E$5:$E$2125,REKAP!E441,'DPRD PKB'!$I$5:$I$2125,"PEREMPUAN")</f>
        <v>0</v>
      </c>
    </row>
    <row r="442" spans="2:10" ht="20.100000000000001" customHeight="1" x14ac:dyDescent="0.25">
      <c r="B442" s="382"/>
      <c r="C442" s="383" t="s">
        <v>126</v>
      </c>
      <c r="D442" s="382" t="s">
        <v>14</v>
      </c>
      <c r="E442" s="383" t="s">
        <v>4002</v>
      </c>
      <c r="F442" s="382">
        <f>COUNTIFS('DPRD PKB'!$E$5:$E$2125,REKAP!E442,'DPRD PKB'!$G$5:$G$2125,"&gt;0")</f>
        <v>3</v>
      </c>
      <c r="G442" s="382">
        <f>COUNTIFS('DPRD PKB'!$E$5:$E$2125,REKAP!E442,'DPRD PKB'!$I$5:$I$2125,"LAKI-LAKI")</f>
        <v>3</v>
      </c>
      <c r="H442" s="382">
        <f>COUNTIFS('DPRD PKB'!$E$5:$E$2125,REKAP!E442,'DPRD PKB'!$I$5:$I$2125,"PEREMPUAN")</f>
        <v>0</v>
      </c>
    </row>
    <row r="443" spans="2:10" ht="20.100000000000001" customHeight="1" x14ac:dyDescent="0.25">
      <c r="B443" s="382"/>
      <c r="C443" s="383" t="s">
        <v>126</v>
      </c>
      <c r="D443" s="382" t="s">
        <v>16</v>
      </c>
      <c r="E443" s="383" t="s">
        <v>4003</v>
      </c>
      <c r="F443" s="382">
        <f>COUNTIFS('DPRD PKB'!$E$5:$E$2125,REKAP!E443,'DPRD PKB'!$G$5:$G$2125,"&gt;0")</f>
        <v>1</v>
      </c>
      <c r="G443" s="382">
        <f>COUNTIFS('DPRD PKB'!$E$5:$E$2125,REKAP!E443,'DPRD PKB'!$I$5:$I$2125,"LAKI-LAKI")</f>
        <v>1</v>
      </c>
      <c r="H443" s="382">
        <f>COUNTIFS('DPRD PKB'!$E$5:$E$2125,REKAP!E443,'DPRD PKB'!$I$5:$I$2125,"PEREMPUAN")</f>
        <v>0</v>
      </c>
    </row>
    <row r="444" spans="2:10" ht="20.100000000000001" customHeight="1" x14ac:dyDescent="0.25">
      <c r="B444" s="382"/>
      <c r="C444" s="383" t="s">
        <v>126</v>
      </c>
      <c r="D444" s="382" t="s">
        <v>18</v>
      </c>
      <c r="E444" s="383" t="s">
        <v>4004</v>
      </c>
      <c r="F444" s="382">
        <f>COUNTIFS('DPRD PKB'!$E$5:$E$2125,REKAP!E444,'DPRD PKB'!$G$5:$G$2125,"&gt;0")</f>
        <v>0</v>
      </c>
      <c r="G444" s="382">
        <f>COUNTIFS('DPRD PKB'!$E$5:$E$2125,REKAP!E444,'DPRD PKB'!$I$5:$I$2125,"LAKI-LAKI")</f>
        <v>0</v>
      </c>
      <c r="H444" s="382">
        <f>COUNTIFS('DPRD PKB'!$E$5:$E$2125,REKAP!E444,'DPRD PKB'!$I$5:$I$2125,"PEREMPUAN")</f>
        <v>0</v>
      </c>
    </row>
    <row r="445" spans="2:10" ht="20.100000000000001" customHeight="1" x14ac:dyDescent="0.25">
      <c r="B445" s="382"/>
      <c r="C445" s="383" t="s">
        <v>126</v>
      </c>
      <c r="D445" s="382" t="s">
        <v>20</v>
      </c>
      <c r="E445" s="383" t="s">
        <v>4005</v>
      </c>
      <c r="F445" s="382">
        <f>COUNTIFS('DPRD PKB'!$E$5:$E$2125,REKAP!E445,'DPRD PKB'!$G$5:$G$2125,"&gt;0")</f>
        <v>5</v>
      </c>
      <c r="G445" s="382">
        <f>COUNTIFS('DPRD PKB'!$E$5:$E$2125,REKAP!E445,'DPRD PKB'!$I$5:$I$2125,"LAKI-LAKI")</f>
        <v>5</v>
      </c>
      <c r="H445" s="382">
        <f>COUNTIFS('DPRD PKB'!$E$5:$E$2125,REKAP!E445,'DPRD PKB'!$I$5:$I$2125,"PEREMPUAN")</f>
        <v>0</v>
      </c>
    </row>
    <row r="446" spans="2:10" ht="20.100000000000001" customHeight="1" x14ac:dyDescent="0.25">
      <c r="B446" s="382"/>
      <c r="C446" s="383" t="s">
        <v>126</v>
      </c>
      <c r="D446" s="382" t="s">
        <v>22</v>
      </c>
      <c r="E446" s="383" t="s">
        <v>4006</v>
      </c>
      <c r="F446" s="382">
        <f>COUNTIFS('DPRD PKB'!$E$5:$E$2125,REKAP!E446,'DPRD PKB'!$G$5:$G$2125,"&gt;0")</f>
        <v>2</v>
      </c>
      <c r="G446" s="382">
        <f>COUNTIFS('DPRD PKB'!$E$5:$E$2125,REKAP!E446,'DPRD PKB'!$I$5:$I$2125,"LAKI-LAKI")</f>
        <v>2</v>
      </c>
      <c r="H446" s="382">
        <f>COUNTIFS('DPRD PKB'!$E$5:$E$2125,REKAP!E446,'DPRD PKB'!$I$5:$I$2125,"PEREMPUAN")</f>
        <v>0</v>
      </c>
    </row>
    <row r="447" spans="2:10" ht="20.100000000000001" customHeight="1" x14ac:dyDescent="0.25">
      <c r="B447" s="382"/>
      <c r="C447" s="383" t="s">
        <v>126</v>
      </c>
      <c r="D447" s="382" t="s">
        <v>25</v>
      </c>
      <c r="E447" s="383" t="s">
        <v>4007</v>
      </c>
      <c r="F447" s="382">
        <f>COUNTIFS('DPRD PKB'!$E$5:$E$2125,REKAP!E447,'DPRD PKB'!$G$5:$G$2125,"&gt;0")</f>
        <v>0</v>
      </c>
      <c r="G447" s="382">
        <f>COUNTIFS('DPRD PKB'!$E$5:$E$2125,REKAP!E447,'DPRD PKB'!$I$5:$I$2125,"LAKI-LAKI")</f>
        <v>0</v>
      </c>
      <c r="H447" s="382">
        <f>COUNTIFS('DPRD PKB'!$E$5:$E$2125,REKAP!E447,'DPRD PKB'!$I$5:$I$2125,"PEREMPUAN")</f>
        <v>0</v>
      </c>
    </row>
    <row r="448" spans="2:10" ht="20.100000000000001" customHeight="1" x14ac:dyDescent="0.25">
      <c r="B448" s="179">
        <v>28</v>
      </c>
      <c r="C448" s="180" t="s">
        <v>127</v>
      </c>
      <c r="D448" s="179"/>
      <c r="E448" s="180" t="s">
        <v>4096</v>
      </c>
      <c r="F448" s="179">
        <f>COUNTIFS('DPRD PKB'!$E$5:$E$2125,REKAP!E448,'DPRD PKB'!$G$5:$G$2125,"&gt;0")</f>
        <v>3</v>
      </c>
      <c r="G448" s="179">
        <f>COUNTIFS('DPRD PKB'!$E$5:$E$2125,REKAP!E448,'DPRD PKB'!$I$5:$I$2125,"LAKI-LAKI")</f>
        <v>3</v>
      </c>
      <c r="H448" s="179">
        <f>COUNTIFS('DPRD PKB'!$E$5:$E$2125,REKAP!E448,'DPRD PKB'!$I$5:$I$2125,"PEREMPUAN")</f>
        <v>0</v>
      </c>
      <c r="J448" s="176">
        <f>SUM(F449:F465)</f>
        <v>33</v>
      </c>
    </row>
    <row r="449" spans="2:8" ht="20.100000000000001" customHeight="1" x14ac:dyDescent="0.25">
      <c r="B449" s="382"/>
      <c r="C449" s="383" t="s">
        <v>127</v>
      </c>
      <c r="D449" s="382" t="s">
        <v>99</v>
      </c>
      <c r="E449" s="383" t="s">
        <v>4008</v>
      </c>
      <c r="F449" s="382">
        <f>COUNTIFS('DPRD PKB'!$E$5:$E$2125,REKAP!E449,'DPRD PKB'!$G$5:$G$2125,"&gt;0")</f>
        <v>0</v>
      </c>
      <c r="G449" s="382">
        <f>COUNTIFS('DPRD PKB'!$E$5:$E$2125,REKAP!E449,'DPRD PKB'!$I$5:$I$2125,"LAKI-LAKI")</f>
        <v>0</v>
      </c>
      <c r="H449" s="382">
        <f>COUNTIFS('DPRD PKB'!$E$5:$E$2125,REKAP!E449,'DPRD PKB'!$I$5:$I$2125,"PEREMPUAN")</f>
        <v>0</v>
      </c>
    </row>
    <row r="450" spans="2:8" ht="20.100000000000001" customHeight="1" x14ac:dyDescent="0.25">
      <c r="B450" s="382"/>
      <c r="C450" s="383" t="s">
        <v>127</v>
      </c>
      <c r="D450" s="382" t="s">
        <v>100</v>
      </c>
      <c r="E450" s="383" t="s">
        <v>4009</v>
      </c>
      <c r="F450" s="382">
        <f>COUNTIFS('DPRD PKB'!$E$5:$E$2125,REKAP!E450,'DPRD PKB'!$G$5:$G$2125,"&gt;0")</f>
        <v>2</v>
      </c>
      <c r="G450" s="382">
        <f>COUNTIFS('DPRD PKB'!$E$5:$E$2125,REKAP!E450,'DPRD PKB'!$I$5:$I$2125,"LAKI-LAKI")</f>
        <v>2</v>
      </c>
      <c r="H450" s="382">
        <f>COUNTIFS('DPRD PKB'!$E$5:$E$2125,REKAP!E450,'DPRD PKB'!$I$5:$I$2125,"PEREMPUAN")</f>
        <v>0</v>
      </c>
    </row>
    <row r="451" spans="2:8" ht="20.100000000000001" customHeight="1" x14ac:dyDescent="0.25">
      <c r="B451" s="382"/>
      <c r="C451" s="383" t="s">
        <v>127</v>
      </c>
      <c r="D451" s="382" t="s">
        <v>101</v>
      </c>
      <c r="E451" s="383" t="s">
        <v>4010</v>
      </c>
      <c r="F451" s="382">
        <f>COUNTIFS('DPRD PKB'!$E$5:$E$2125,REKAP!E451,'DPRD PKB'!$G$5:$G$2125,"&gt;0")</f>
        <v>3</v>
      </c>
      <c r="G451" s="382">
        <f>COUNTIFS('DPRD PKB'!$E$5:$E$2125,REKAP!E451,'DPRD PKB'!$I$5:$I$2125,"LAKI-LAKI")</f>
        <v>3</v>
      </c>
      <c r="H451" s="382">
        <f>COUNTIFS('DPRD PKB'!$E$5:$E$2125,REKAP!E451,'DPRD PKB'!$I$5:$I$2125,"PEREMPUAN")</f>
        <v>0</v>
      </c>
    </row>
    <row r="452" spans="2:8" ht="20.100000000000001" customHeight="1" x14ac:dyDescent="0.25">
      <c r="B452" s="382"/>
      <c r="C452" s="383" t="s">
        <v>127</v>
      </c>
      <c r="D452" s="382" t="s">
        <v>102</v>
      </c>
      <c r="E452" s="383" t="s">
        <v>4011</v>
      </c>
      <c r="F452" s="382">
        <f>COUNTIFS('DPRD PKB'!$E$5:$E$2125,REKAP!E452,'DPRD PKB'!$G$5:$G$2125,"&gt;0")</f>
        <v>3</v>
      </c>
      <c r="G452" s="382">
        <f>COUNTIFS('DPRD PKB'!$E$5:$E$2125,REKAP!E452,'DPRD PKB'!$I$5:$I$2125,"LAKI-LAKI")</f>
        <v>3</v>
      </c>
      <c r="H452" s="382">
        <f>COUNTIFS('DPRD PKB'!$E$5:$E$2125,REKAP!E452,'DPRD PKB'!$I$5:$I$2125,"PEREMPUAN")</f>
        <v>0</v>
      </c>
    </row>
    <row r="453" spans="2:8" ht="20.100000000000001" customHeight="1" x14ac:dyDescent="0.25">
      <c r="B453" s="382"/>
      <c r="C453" s="383" t="s">
        <v>127</v>
      </c>
      <c r="D453" s="382" t="s">
        <v>103</v>
      </c>
      <c r="E453" s="383" t="s">
        <v>4012</v>
      </c>
      <c r="F453" s="382">
        <f>COUNTIFS('DPRD PKB'!$E$5:$E$2125,REKAP!E453,'DPRD PKB'!$G$5:$G$2125,"&gt;0")</f>
        <v>2</v>
      </c>
      <c r="G453" s="382">
        <f>COUNTIFS('DPRD PKB'!$E$5:$E$2125,REKAP!E453,'DPRD PKB'!$I$5:$I$2125,"LAKI-LAKI")</f>
        <v>2</v>
      </c>
      <c r="H453" s="382">
        <f>COUNTIFS('DPRD PKB'!$E$5:$E$2125,REKAP!E453,'DPRD PKB'!$I$5:$I$2125,"PEREMPUAN")</f>
        <v>0</v>
      </c>
    </row>
    <row r="454" spans="2:8" ht="20.100000000000001" customHeight="1" x14ac:dyDescent="0.25">
      <c r="B454" s="382"/>
      <c r="C454" s="383" t="s">
        <v>127</v>
      </c>
      <c r="D454" s="382" t="s">
        <v>105</v>
      </c>
      <c r="E454" s="383" t="s">
        <v>4013</v>
      </c>
      <c r="F454" s="382">
        <f>COUNTIFS('DPRD PKB'!$E$5:$E$2125,REKAP!E454,'DPRD PKB'!$G$5:$G$2125,"&gt;0")</f>
        <v>1</v>
      </c>
      <c r="G454" s="382">
        <f>COUNTIFS('DPRD PKB'!$E$5:$E$2125,REKAP!E454,'DPRD PKB'!$I$5:$I$2125,"LAKI-LAKI")</f>
        <v>1</v>
      </c>
      <c r="H454" s="382">
        <f>COUNTIFS('DPRD PKB'!$E$5:$E$2125,REKAP!E454,'DPRD PKB'!$I$5:$I$2125,"PEREMPUAN")</f>
        <v>0</v>
      </c>
    </row>
    <row r="455" spans="2:8" ht="20.100000000000001" customHeight="1" x14ac:dyDescent="0.25">
      <c r="B455" s="382"/>
      <c r="C455" s="383" t="s">
        <v>127</v>
      </c>
      <c r="D455" s="382" t="s">
        <v>106</v>
      </c>
      <c r="E455" s="383" t="s">
        <v>4014</v>
      </c>
      <c r="F455" s="382">
        <f>COUNTIFS('DPRD PKB'!$E$5:$E$2125,REKAP!E455,'DPRD PKB'!$G$5:$G$2125,"&gt;0")</f>
        <v>4</v>
      </c>
      <c r="G455" s="382">
        <f>COUNTIFS('DPRD PKB'!$E$5:$E$2125,REKAP!E455,'DPRD PKB'!$I$5:$I$2125,"LAKI-LAKI")</f>
        <v>4</v>
      </c>
      <c r="H455" s="382">
        <f>COUNTIFS('DPRD PKB'!$E$5:$E$2125,REKAP!E455,'DPRD PKB'!$I$5:$I$2125,"PEREMPUAN")</f>
        <v>0</v>
      </c>
    </row>
    <row r="456" spans="2:8" ht="20.100000000000001" customHeight="1" x14ac:dyDescent="0.25">
      <c r="B456" s="382"/>
      <c r="C456" s="383" t="s">
        <v>127</v>
      </c>
      <c r="D456" s="382" t="s">
        <v>107</v>
      </c>
      <c r="E456" s="383" t="s">
        <v>4015</v>
      </c>
      <c r="F456" s="382">
        <f>COUNTIFS('DPRD PKB'!$E$5:$E$2125,REKAP!E456,'DPRD PKB'!$G$5:$G$2125,"&gt;0")</f>
        <v>1</v>
      </c>
      <c r="G456" s="382">
        <f>COUNTIFS('DPRD PKB'!$E$5:$E$2125,REKAP!E456,'DPRD PKB'!$I$5:$I$2125,"LAKI-LAKI")</f>
        <v>1</v>
      </c>
      <c r="H456" s="382">
        <f>COUNTIFS('DPRD PKB'!$E$5:$E$2125,REKAP!E456,'DPRD PKB'!$I$5:$I$2125,"PEREMPUAN")</f>
        <v>0</v>
      </c>
    </row>
    <row r="457" spans="2:8" ht="20.100000000000001" customHeight="1" x14ac:dyDescent="0.25">
      <c r="B457" s="382"/>
      <c r="C457" s="383" t="s">
        <v>127</v>
      </c>
      <c r="D457" s="382" t="s">
        <v>108</v>
      </c>
      <c r="E457" s="383" t="s">
        <v>4016</v>
      </c>
      <c r="F457" s="382">
        <f>COUNTIFS('DPRD PKB'!$E$5:$E$2125,REKAP!E457,'DPRD PKB'!$G$5:$G$2125,"&gt;0")</f>
        <v>5</v>
      </c>
      <c r="G457" s="382">
        <f>COUNTIFS('DPRD PKB'!$E$5:$E$2125,REKAP!E457,'DPRD PKB'!$I$5:$I$2125,"LAKI-LAKI")</f>
        <v>3</v>
      </c>
      <c r="H457" s="382">
        <f>COUNTIFS('DPRD PKB'!$E$5:$E$2125,REKAP!E457,'DPRD PKB'!$I$5:$I$2125,"PEREMPUAN")</f>
        <v>2</v>
      </c>
    </row>
    <row r="458" spans="2:8" ht="20.100000000000001" customHeight="1" x14ac:dyDescent="0.25">
      <c r="B458" s="382"/>
      <c r="C458" s="383" t="s">
        <v>127</v>
      </c>
      <c r="D458" s="382" t="s">
        <v>5</v>
      </c>
      <c r="E458" s="383" t="s">
        <v>4017</v>
      </c>
      <c r="F458" s="382">
        <f>COUNTIFS('DPRD PKB'!$E$5:$E$2125,REKAP!E458,'DPRD PKB'!$G$5:$G$2125,"&gt;0")</f>
        <v>1</v>
      </c>
      <c r="G458" s="382">
        <f>COUNTIFS('DPRD PKB'!$E$5:$E$2125,REKAP!E458,'DPRD PKB'!$I$5:$I$2125,"LAKI-LAKI")</f>
        <v>1</v>
      </c>
      <c r="H458" s="382">
        <f>COUNTIFS('DPRD PKB'!$E$5:$E$2125,REKAP!E458,'DPRD PKB'!$I$5:$I$2125,"PEREMPUAN")</f>
        <v>0</v>
      </c>
    </row>
    <row r="459" spans="2:8" ht="20.100000000000001" customHeight="1" x14ac:dyDescent="0.25">
      <c r="B459" s="382"/>
      <c r="C459" s="383" t="s">
        <v>127</v>
      </c>
      <c r="D459" s="382" t="s">
        <v>6</v>
      </c>
      <c r="E459" s="383" t="s">
        <v>4018</v>
      </c>
      <c r="F459" s="382">
        <f>COUNTIFS('DPRD PKB'!$E$5:$E$2125,REKAP!E459,'DPRD PKB'!$G$5:$G$2125,"&gt;0")</f>
        <v>1</v>
      </c>
      <c r="G459" s="382">
        <f>COUNTIFS('DPRD PKB'!$E$5:$E$2125,REKAP!E459,'DPRD PKB'!$I$5:$I$2125,"LAKI-LAKI")</f>
        <v>1</v>
      </c>
      <c r="H459" s="382">
        <f>COUNTIFS('DPRD PKB'!$E$5:$E$2125,REKAP!E459,'DPRD PKB'!$I$5:$I$2125,"PEREMPUAN")</f>
        <v>0</v>
      </c>
    </row>
    <row r="460" spans="2:8" ht="20.100000000000001" customHeight="1" x14ac:dyDescent="0.25">
      <c r="B460" s="382"/>
      <c r="C460" s="383" t="s">
        <v>127</v>
      </c>
      <c r="D460" s="382" t="s">
        <v>7</v>
      </c>
      <c r="E460" s="383" t="s">
        <v>4019</v>
      </c>
      <c r="F460" s="382">
        <f>COUNTIFS('DPRD PKB'!$E$5:$E$2125,REKAP!E460,'DPRD PKB'!$G$5:$G$2125,"&gt;0")</f>
        <v>1</v>
      </c>
      <c r="G460" s="382">
        <f>COUNTIFS('DPRD PKB'!$E$5:$E$2125,REKAP!E460,'DPRD PKB'!$I$5:$I$2125,"LAKI-LAKI")</f>
        <v>1</v>
      </c>
      <c r="H460" s="382">
        <f>COUNTIFS('DPRD PKB'!$E$5:$E$2125,REKAP!E460,'DPRD PKB'!$I$5:$I$2125,"PEREMPUAN")</f>
        <v>0</v>
      </c>
    </row>
    <row r="461" spans="2:8" ht="20.100000000000001" customHeight="1" x14ac:dyDescent="0.25">
      <c r="B461" s="382"/>
      <c r="C461" s="383" t="s">
        <v>127</v>
      </c>
      <c r="D461" s="382" t="s">
        <v>8</v>
      </c>
      <c r="E461" s="383" t="s">
        <v>4020</v>
      </c>
      <c r="F461" s="382">
        <f>COUNTIFS('DPRD PKB'!$E$5:$E$2125,REKAP!E461,'DPRD PKB'!$G$5:$G$2125,"&gt;0")</f>
        <v>2</v>
      </c>
      <c r="G461" s="382">
        <f>COUNTIFS('DPRD PKB'!$E$5:$E$2125,REKAP!E461,'DPRD PKB'!$I$5:$I$2125,"LAKI-LAKI")</f>
        <v>2</v>
      </c>
      <c r="H461" s="382">
        <f>COUNTIFS('DPRD PKB'!$E$5:$E$2125,REKAP!E461,'DPRD PKB'!$I$5:$I$2125,"PEREMPUAN")</f>
        <v>0</v>
      </c>
    </row>
    <row r="462" spans="2:8" ht="20.100000000000001" customHeight="1" x14ac:dyDescent="0.25">
      <c r="B462" s="382"/>
      <c r="C462" s="383" t="s">
        <v>127</v>
      </c>
      <c r="D462" s="382" t="s">
        <v>9</v>
      </c>
      <c r="E462" s="383" t="s">
        <v>4021</v>
      </c>
      <c r="F462" s="382">
        <f>COUNTIFS('DPRD PKB'!$E$5:$E$2125,REKAP!E462,'DPRD PKB'!$G$5:$G$2125,"&gt;0")</f>
        <v>4</v>
      </c>
      <c r="G462" s="382">
        <f>COUNTIFS('DPRD PKB'!$E$5:$E$2125,REKAP!E462,'DPRD PKB'!$I$5:$I$2125,"LAKI-LAKI")</f>
        <v>4</v>
      </c>
      <c r="H462" s="382">
        <f>COUNTIFS('DPRD PKB'!$E$5:$E$2125,REKAP!E462,'DPRD PKB'!$I$5:$I$2125,"PEREMPUAN")</f>
        <v>0</v>
      </c>
    </row>
    <row r="463" spans="2:8" ht="20.100000000000001" customHeight="1" x14ac:dyDescent="0.25">
      <c r="B463" s="382"/>
      <c r="C463" s="383" t="s">
        <v>127</v>
      </c>
      <c r="D463" s="382" t="s">
        <v>10</v>
      </c>
      <c r="E463" s="383" t="s">
        <v>4022</v>
      </c>
      <c r="F463" s="382">
        <f>COUNTIFS('DPRD PKB'!$E$5:$E$2125,REKAP!E463,'DPRD PKB'!$G$5:$G$2125,"&gt;0")</f>
        <v>2</v>
      </c>
      <c r="G463" s="382">
        <f>COUNTIFS('DPRD PKB'!$E$5:$E$2125,REKAP!E463,'DPRD PKB'!$I$5:$I$2125,"LAKI-LAKI")</f>
        <v>2</v>
      </c>
      <c r="H463" s="382">
        <f>COUNTIFS('DPRD PKB'!$E$5:$E$2125,REKAP!E463,'DPRD PKB'!$I$5:$I$2125,"PEREMPUAN")</f>
        <v>0</v>
      </c>
    </row>
    <row r="464" spans="2:8" ht="20.100000000000001" customHeight="1" x14ac:dyDescent="0.25">
      <c r="B464" s="382"/>
      <c r="C464" s="383" t="s">
        <v>127</v>
      </c>
      <c r="D464" s="382" t="s">
        <v>11</v>
      </c>
      <c r="E464" s="383" t="s">
        <v>4023</v>
      </c>
      <c r="F464" s="382">
        <f>COUNTIFS('DPRD PKB'!$E$5:$E$2125,REKAP!E464,'DPRD PKB'!$G$5:$G$2125,"&gt;0")</f>
        <v>0</v>
      </c>
      <c r="G464" s="382">
        <f>COUNTIFS('DPRD PKB'!$E$5:$E$2125,REKAP!E464,'DPRD PKB'!$I$5:$I$2125,"LAKI-LAKI")</f>
        <v>0</v>
      </c>
      <c r="H464" s="382">
        <f>COUNTIFS('DPRD PKB'!$E$5:$E$2125,REKAP!E464,'DPRD PKB'!$I$5:$I$2125,"PEREMPUAN")</f>
        <v>0</v>
      </c>
    </row>
    <row r="465" spans="2:10" ht="20.100000000000001" customHeight="1" x14ac:dyDescent="0.25">
      <c r="B465" s="382"/>
      <c r="C465" s="383" t="s">
        <v>127</v>
      </c>
      <c r="D465" s="382" t="s">
        <v>12</v>
      </c>
      <c r="E465" s="383" t="s">
        <v>4024</v>
      </c>
      <c r="F465" s="382">
        <f>COUNTIFS('DPRD PKB'!$E$5:$E$2125,REKAP!E465,'DPRD PKB'!$G$5:$G$2125,"&gt;0")</f>
        <v>1</v>
      </c>
      <c r="G465" s="382">
        <f>COUNTIFS('DPRD PKB'!$E$5:$E$2125,REKAP!E465,'DPRD PKB'!$I$5:$I$2125,"LAKI-LAKI")</f>
        <v>1</v>
      </c>
      <c r="H465" s="382">
        <f>COUNTIFS('DPRD PKB'!$E$5:$E$2125,REKAP!E465,'DPRD PKB'!$I$5:$I$2125,"PEREMPUAN")</f>
        <v>0</v>
      </c>
    </row>
    <row r="466" spans="2:10" ht="20.100000000000001" customHeight="1" x14ac:dyDescent="0.25">
      <c r="B466" s="179">
        <v>29</v>
      </c>
      <c r="C466" s="180" t="s">
        <v>129</v>
      </c>
      <c r="D466" s="179"/>
      <c r="E466" s="180" t="s">
        <v>4097</v>
      </c>
      <c r="F466" s="179">
        <f>COUNTIFS('DPRD PKB'!$E$5:$E$2125,REKAP!E466,'DPRD PKB'!$G$5:$G$2125,"&gt;0")</f>
        <v>1</v>
      </c>
      <c r="G466" s="179">
        <f>COUNTIFS('DPRD PKB'!$E$5:$E$2125,REKAP!E466,'DPRD PKB'!$I$5:$I$2125,"LAKI-LAKI")</f>
        <v>1</v>
      </c>
      <c r="H466" s="179">
        <f>COUNTIFS('DPRD PKB'!$E$5:$E$2125,REKAP!E466,'DPRD PKB'!$I$5:$I$2125,"PEREMPUAN")</f>
        <v>0</v>
      </c>
      <c r="J466" s="176">
        <f>SUM(F467:F472)</f>
        <v>6</v>
      </c>
    </row>
    <row r="467" spans="2:10" ht="20.100000000000001" customHeight="1" x14ac:dyDescent="0.25">
      <c r="B467" s="382"/>
      <c r="C467" s="383" t="s">
        <v>129</v>
      </c>
      <c r="D467" s="382" t="s">
        <v>99</v>
      </c>
      <c r="E467" s="383" t="s">
        <v>129</v>
      </c>
      <c r="F467" s="382">
        <f>COUNTIFS('DPRD PKB'!$E$5:$E$2125,REKAP!E467,'DPRD PKB'!$G$5:$G$2125,"&gt;0")</f>
        <v>2</v>
      </c>
      <c r="G467" s="382">
        <f>COUNTIFS('DPRD PKB'!$E$5:$E$2125,REKAP!E467,'DPRD PKB'!$I$5:$I$2125,"LAKI-LAKI")</f>
        <v>2</v>
      </c>
      <c r="H467" s="382">
        <f>COUNTIFS('DPRD PKB'!$E$5:$E$2125,REKAP!E467,'DPRD PKB'!$I$5:$I$2125,"PEREMPUAN")</f>
        <v>0</v>
      </c>
    </row>
    <row r="468" spans="2:10" ht="20.100000000000001" customHeight="1" x14ac:dyDescent="0.25">
      <c r="B468" s="382"/>
      <c r="C468" s="383" t="s">
        <v>129</v>
      </c>
      <c r="D468" s="382" t="s">
        <v>100</v>
      </c>
      <c r="E468" s="383" t="s">
        <v>4025</v>
      </c>
      <c r="F468" s="382">
        <f>COUNTIFS('DPRD PKB'!$E$5:$E$2125,REKAP!E468,'DPRD PKB'!$G$5:$G$2125,"&gt;0")</f>
        <v>1</v>
      </c>
      <c r="G468" s="382">
        <f>COUNTIFS('DPRD PKB'!$E$5:$E$2125,REKAP!E468,'DPRD PKB'!$I$5:$I$2125,"LAKI-LAKI")</f>
        <v>1</v>
      </c>
      <c r="H468" s="382">
        <f>COUNTIFS('DPRD PKB'!$E$5:$E$2125,REKAP!E468,'DPRD PKB'!$I$5:$I$2125,"PEREMPUAN")</f>
        <v>0</v>
      </c>
    </row>
    <row r="469" spans="2:10" ht="20.100000000000001" customHeight="1" x14ac:dyDescent="0.25">
      <c r="B469" s="382"/>
      <c r="C469" s="383" t="s">
        <v>129</v>
      </c>
      <c r="D469" s="382" t="s">
        <v>101</v>
      </c>
      <c r="E469" s="383" t="s">
        <v>4026</v>
      </c>
      <c r="F469" s="382">
        <f>COUNTIFS('DPRD PKB'!$E$5:$E$2125,REKAP!E469,'DPRD PKB'!$G$5:$G$2125,"&gt;0")</f>
        <v>0</v>
      </c>
      <c r="G469" s="382">
        <f>COUNTIFS('DPRD PKB'!$E$5:$E$2125,REKAP!E469,'DPRD PKB'!$I$5:$I$2125,"LAKI-LAKI")</f>
        <v>0</v>
      </c>
      <c r="H469" s="382">
        <f>COUNTIFS('DPRD PKB'!$E$5:$E$2125,REKAP!E469,'DPRD PKB'!$I$5:$I$2125,"PEREMPUAN")</f>
        <v>0</v>
      </c>
    </row>
    <row r="470" spans="2:10" ht="20.100000000000001" customHeight="1" x14ac:dyDescent="0.25">
      <c r="B470" s="382"/>
      <c r="C470" s="383" t="s">
        <v>129</v>
      </c>
      <c r="D470" s="382" t="s">
        <v>102</v>
      </c>
      <c r="E470" s="383" t="s">
        <v>4027</v>
      </c>
      <c r="F470" s="382">
        <f>COUNTIFS('DPRD PKB'!$E$5:$E$2125,REKAP!E470,'DPRD PKB'!$G$5:$G$2125,"&gt;0")</f>
        <v>3</v>
      </c>
      <c r="G470" s="382">
        <f>COUNTIFS('DPRD PKB'!$E$5:$E$2125,REKAP!E470,'DPRD PKB'!$I$5:$I$2125,"LAKI-LAKI")</f>
        <v>3</v>
      </c>
      <c r="H470" s="382">
        <f>COUNTIFS('DPRD PKB'!$E$5:$E$2125,REKAP!E470,'DPRD PKB'!$I$5:$I$2125,"PEREMPUAN")</f>
        <v>0</v>
      </c>
    </row>
    <row r="471" spans="2:10" ht="20.100000000000001" customHeight="1" x14ac:dyDescent="0.25">
      <c r="B471" s="382"/>
      <c r="C471" s="383" t="s">
        <v>129</v>
      </c>
      <c r="D471" s="382" t="s">
        <v>103</v>
      </c>
      <c r="E471" s="383" t="s">
        <v>4028</v>
      </c>
      <c r="F471" s="382">
        <f>COUNTIFS('DPRD PKB'!$E$5:$E$2125,REKAP!E471,'DPRD PKB'!$G$5:$G$2125,"&gt;0")</f>
        <v>0</v>
      </c>
      <c r="G471" s="382">
        <f>COUNTIFS('DPRD PKB'!$E$5:$E$2125,REKAP!E471,'DPRD PKB'!$I$5:$I$2125,"LAKI-LAKI")</f>
        <v>0</v>
      </c>
      <c r="H471" s="382">
        <f>COUNTIFS('DPRD PKB'!$E$5:$E$2125,REKAP!E471,'DPRD PKB'!$I$5:$I$2125,"PEREMPUAN")</f>
        <v>0</v>
      </c>
    </row>
    <row r="472" spans="2:10" ht="20.100000000000001" customHeight="1" x14ac:dyDescent="0.25">
      <c r="B472" s="382"/>
      <c r="C472" s="383" t="s">
        <v>129</v>
      </c>
      <c r="D472" s="382" t="s">
        <v>105</v>
      </c>
      <c r="E472" s="383" t="s">
        <v>4029</v>
      </c>
      <c r="F472" s="382">
        <f>COUNTIFS('DPRD PKB'!$E$5:$E$2125,REKAP!E472,'DPRD PKB'!$G$5:$G$2125,"&gt;0")</f>
        <v>0</v>
      </c>
      <c r="G472" s="382">
        <f>COUNTIFS('DPRD PKB'!$E$5:$E$2125,REKAP!E472,'DPRD PKB'!$I$5:$I$2125,"LAKI-LAKI")</f>
        <v>0</v>
      </c>
      <c r="H472" s="382">
        <f>COUNTIFS('DPRD PKB'!$E$5:$E$2125,REKAP!E472,'DPRD PKB'!$I$5:$I$2125,"PEREMPUAN")</f>
        <v>0</v>
      </c>
    </row>
    <row r="473" spans="2:10" ht="20.100000000000001" customHeight="1" x14ac:dyDescent="0.25">
      <c r="B473" s="179">
        <v>30</v>
      </c>
      <c r="C473" s="180" t="s">
        <v>130</v>
      </c>
      <c r="D473" s="179"/>
      <c r="E473" s="180" t="s">
        <v>4098</v>
      </c>
      <c r="F473" s="179">
        <f>COUNTIFS('DPRD PKB'!$E$5:$E$2125,REKAP!E473,'DPRD PKB'!$G$5:$G$2125,"&gt;0")</f>
        <v>3</v>
      </c>
      <c r="G473" s="179">
        <f>COUNTIFS('DPRD PKB'!$E$5:$E$2125,REKAP!E473,'DPRD PKB'!$I$5:$I$2125,"LAKI-LAKI")</f>
        <v>2</v>
      </c>
      <c r="H473" s="179">
        <f>COUNTIFS('DPRD PKB'!$E$5:$E$2125,REKAP!E473,'DPRD PKB'!$I$5:$I$2125,"PEREMPUAN")</f>
        <v>1</v>
      </c>
      <c r="J473" s="176">
        <f>SUM(F474:F479)</f>
        <v>14</v>
      </c>
    </row>
    <row r="474" spans="2:10" ht="20.100000000000001" customHeight="1" x14ac:dyDescent="0.25">
      <c r="B474" s="382"/>
      <c r="C474" s="383" t="s">
        <v>130</v>
      </c>
      <c r="D474" s="382">
        <v>1</v>
      </c>
      <c r="E474" s="383" t="s">
        <v>4030</v>
      </c>
      <c r="F474" s="382">
        <f>COUNTIFS('DPRD PKB'!$E$5:$E$2125,REKAP!E474,'DPRD PKB'!$G$5:$G$2125,"&gt;0")</f>
        <v>1</v>
      </c>
      <c r="G474" s="382">
        <f>COUNTIFS('DPRD PKB'!$E$5:$E$2125,REKAP!E474,'DPRD PKB'!$I$5:$I$2125,"LAKI-LAKI")</f>
        <v>1</v>
      </c>
      <c r="H474" s="382">
        <f>COUNTIFS('DPRD PKB'!$E$5:$E$2125,REKAP!E474,'DPRD PKB'!$I$5:$I$2125,"PEREMPUAN")</f>
        <v>0</v>
      </c>
    </row>
    <row r="475" spans="2:10" ht="20.100000000000001" customHeight="1" x14ac:dyDescent="0.25">
      <c r="B475" s="382"/>
      <c r="C475" s="383" t="s">
        <v>130</v>
      </c>
      <c r="D475" s="382">
        <v>2</v>
      </c>
      <c r="E475" s="383" t="s">
        <v>4031</v>
      </c>
      <c r="F475" s="382">
        <f>COUNTIFS('DPRD PKB'!$E$5:$E$2125,REKAP!E475,'DPRD PKB'!$G$5:$G$2125,"&gt;0")</f>
        <v>3</v>
      </c>
      <c r="G475" s="382">
        <f>COUNTIFS('DPRD PKB'!$E$5:$E$2125,REKAP!E475,'DPRD PKB'!$I$5:$I$2125,"LAKI-LAKI")</f>
        <v>3</v>
      </c>
      <c r="H475" s="382">
        <f>COUNTIFS('DPRD PKB'!$E$5:$E$2125,REKAP!E475,'DPRD PKB'!$I$5:$I$2125,"PEREMPUAN")</f>
        <v>0</v>
      </c>
    </row>
    <row r="476" spans="2:10" ht="20.100000000000001" customHeight="1" x14ac:dyDescent="0.25">
      <c r="B476" s="382"/>
      <c r="C476" s="383" t="s">
        <v>130</v>
      </c>
      <c r="D476" s="382">
        <v>3</v>
      </c>
      <c r="E476" s="383" t="s">
        <v>4032</v>
      </c>
      <c r="F476" s="382">
        <f>COUNTIFS('DPRD PKB'!$E$5:$E$2125,REKAP!E476,'DPRD PKB'!$G$5:$G$2125,"&gt;0")</f>
        <v>1</v>
      </c>
      <c r="G476" s="382">
        <f>COUNTIFS('DPRD PKB'!$E$5:$E$2125,REKAP!E476,'DPRD PKB'!$I$5:$I$2125,"LAKI-LAKI")</f>
        <v>1</v>
      </c>
      <c r="H476" s="382">
        <f>COUNTIFS('DPRD PKB'!$E$5:$E$2125,REKAP!E476,'DPRD PKB'!$I$5:$I$2125,"PEREMPUAN")</f>
        <v>0</v>
      </c>
    </row>
    <row r="477" spans="2:10" ht="20.100000000000001" customHeight="1" x14ac:dyDescent="0.25">
      <c r="B477" s="382"/>
      <c r="C477" s="383" t="s">
        <v>130</v>
      </c>
      <c r="D477" s="382">
        <v>4</v>
      </c>
      <c r="E477" s="383" t="s">
        <v>4033</v>
      </c>
      <c r="F477" s="382">
        <f>COUNTIFS('DPRD PKB'!$E$5:$E$2125,REKAP!E477,'DPRD PKB'!$G$5:$G$2125,"&gt;0")</f>
        <v>5</v>
      </c>
      <c r="G477" s="382">
        <f>COUNTIFS('DPRD PKB'!$E$5:$E$2125,REKAP!E477,'DPRD PKB'!$I$5:$I$2125,"LAKI-LAKI")</f>
        <v>5</v>
      </c>
      <c r="H477" s="382">
        <f>COUNTIFS('DPRD PKB'!$E$5:$E$2125,REKAP!E477,'DPRD PKB'!$I$5:$I$2125,"PEREMPUAN")</f>
        <v>0</v>
      </c>
    </row>
    <row r="478" spans="2:10" ht="20.100000000000001" customHeight="1" x14ac:dyDescent="0.25">
      <c r="B478" s="382"/>
      <c r="C478" s="383" t="s">
        <v>130</v>
      </c>
      <c r="D478" s="382">
        <v>5</v>
      </c>
      <c r="E478" s="383" t="s">
        <v>4034</v>
      </c>
      <c r="F478" s="382">
        <f>COUNTIFS('DPRD PKB'!$E$5:$E$2125,REKAP!E478,'DPRD PKB'!$G$5:$G$2125,"&gt;0")</f>
        <v>2</v>
      </c>
      <c r="G478" s="382">
        <f>COUNTIFS('DPRD PKB'!$E$5:$E$2125,REKAP!E478,'DPRD PKB'!$I$5:$I$2125,"LAKI-LAKI")</f>
        <v>2</v>
      </c>
      <c r="H478" s="382">
        <f>COUNTIFS('DPRD PKB'!$E$5:$E$2125,REKAP!E478,'DPRD PKB'!$I$5:$I$2125,"PEREMPUAN")</f>
        <v>0</v>
      </c>
    </row>
    <row r="479" spans="2:10" ht="20.100000000000001" customHeight="1" x14ac:dyDescent="0.25">
      <c r="B479" s="382"/>
      <c r="C479" s="383" t="s">
        <v>130</v>
      </c>
      <c r="D479" s="382">
        <v>6</v>
      </c>
      <c r="E479" s="383" t="s">
        <v>4035</v>
      </c>
      <c r="F479" s="382">
        <f>COUNTIFS('DPRD PKB'!$E$5:$E$2125,REKAP!E479,'DPRD PKB'!$G$5:$G$2125,"&gt;0")</f>
        <v>2</v>
      </c>
      <c r="G479" s="382">
        <f>COUNTIFS('DPRD PKB'!$E$5:$E$2125,REKAP!E479,'DPRD PKB'!$I$5:$I$2125,"LAKI-LAKI")</f>
        <v>2</v>
      </c>
      <c r="H479" s="382">
        <f>COUNTIFS('DPRD PKB'!$E$5:$E$2125,REKAP!E479,'DPRD PKB'!$I$5:$I$2125,"PEREMPUAN")</f>
        <v>0</v>
      </c>
    </row>
    <row r="480" spans="2:10" ht="20.100000000000001" customHeight="1" x14ac:dyDescent="0.25">
      <c r="B480" s="179">
        <v>31</v>
      </c>
      <c r="C480" s="180" t="s">
        <v>131</v>
      </c>
      <c r="D480" s="179"/>
      <c r="E480" s="180" t="s">
        <v>4099</v>
      </c>
      <c r="F480" s="179">
        <f>COUNTIFS('DPRD PKB'!$E$5:$E$2125,REKAP!E480,'DPRD PKB'!$G$5:$G$2125,"&gt;0")</f>
        <v>4</v>
      </c>
      <c r="G480" s="179">
        <f>COUNTIFS('DPRD PKB'!$E$5:$E$2125,REKAP!E480,'DPRD PKB'!$I$5:$I$2125,"LAKI-LAKI")</f>
        <v>4</v>
      </c>
      <c r="H480" s="179">
        <f>COUNTIFS('DPRD PKB'!$E$5:$E$2125,REKAP!E480,'DPRD PKB'!$I$5:$I$2125,"PEREMPUAN")</f>
        <v>0</v>
      </c>
      <c r="J480" s="176">
        <f>SUM(F481:F491)</f>
        <v>31</v>
      </c>
    </row>
    <row r="481" spans="2:10" ht="20.100000000000001" customHeight="1" x14ac:dyDescent="0.25">
      <c r="B481" s="382"/>
      <c r="C481" s="383" t="s">
        <v>131</v>
      </c>
      <c r="D481" s="382" t="s">
        <v>99</v>
      </c>
      <c r="E481" s="383" t="s">
        <v>4036</v>
      </c>
      <c r="F481" s="382">
        <f>COUNTIFS('DPRD PKB'!$E$5:$E$2125,REKAP!E481,'DPRD PKB'!$G$5:$G$2125,"&gt;0")</f>
        <v>4</v>
      </c>
      <c r="G481" s="382">
        <f>COUNTIFS('DPRD PKB'!$E$5:$E$2125,REKAP!E481,'DPRD PKB'!$I$5:$I$2125,"LAKI-LAKI")</f>
        <v>1</v>
      </c>
      <c r="H481" s="382">
        <f>COUNTIFS('DPRD PKB'!$E$5:$E$2125,REKAP!E481,'DPRD PKB'!$I$5:$I$2125,"PEREMPUAN")</f>
        <v>3</v>
      </c>
    </row>
    <row r="482" spans="2:10" ht="20.100000000000001" customHeight="1" x14ac:dyDescent="0.25">
      <c r="B482" s="382"/>
      <c r="C482" s="383" t="s">
        <v>131</v>
      </c>
      <c r="D482" s="382" t="s">
        <v>100</v>
      </c>
      <c r="E482" s="383" t="s">
        <v>4037</v>
      </c>
      <c r="F482" s="382">
        <f>COUNTIFS('DPRD PKB'!$E$5:$E$2125,REKAP!E482,'DPRD PKB'!$G$5:$G$2125,"&gt;0")</f>
        <v>2</v>
      </c>
      <c r="G482" s="382">
        <f>COUNTIFS('DPRD PKB'!$E$5:$E$2125,REKAP!E482,'DPRD PKB'!$I$5:$I$2125,"LAKI-LAKI")</f>
        <v>2</v>
      </c>
      <c r="H482" s="382">
        <f>COUNTIFS('DPRD PKB'!$E$5:$E$2125,REKAP!E482,'DPRD PKB'!$I$5:$I$2125,"PEREMPUAN")</f>
        <v>0</v>
      </c>
    </row>
    <row r="483" spans="2:10" ht="20.100000000000001" customHeight="1" x14ac:dyDescent="0.25">
      <c r="B483" s="382"/>
      <c r="C483" s="383" t="s">
        <v>131</v>
      </c>
      <c r="D483" s="382" t="s">
        <v>101</v>
      </c>
      <c r="E483" s="383" t="s">
        <v>4038</v>
      </c>
      <c r="F483" s="382">
        <f>COUNTIFS('DPRD PKB'!$E$5:$E$2125,REKAP!E483,'DPRD PKB'!$G$5:$G$2125,"&gt;0")</f>
        <v>2</v>
      </c>
      <c r="G483" s="382">
        <f>COUNTIFS('DPRD PKB'!$E$5:$E$2125,REKAP!E483,'DPRD PKB'!$I$5:$I$2125,"LAKI-LAKI")</f>
        <v>1</v>
      </c>
      <c r="H483" s="382">
        <f>COUNTIFS('DPRD PKB'!$E$5:$E$2125,REKAP!E483,'DPRD PKB'!$I$5:$I$2125,"PEREMPUAN")</f>
        <v>1</v>
      </c>
    </row>
    <row r="484" spans="2:10" ht="20.100000000000001" customHeight="1" x14ac:dyDescent="0.25">
      <c r="B484" s="382"/>
      <c r="C484" s="383" t="s">
        <v>131</v>
      </c>
      <c r="D484" s="382" t="s">
        <v>102</v>
      </c>
      <c r="E484" s="383" t="s">
        <v>4039</v>
      </c>
      <c r="F484" s="382">
        <f>COUNTIFS('DPRD PKB'!$E$5:$E$2125,REKAP!E484,'DPRD PKB'!$G$5:$G$2125,"&gt;0")</f>
        <v>3</v>
      </c>
      <c r="G484" s="382">
        <f>COUNTIFS('DPRD PKB'!$E$5:$E$2125,REKAP!E484,'DPRD PKB'!$I$5:$I$2125,"LAKI-LAKI")</f>
        <v>2</v>
      </c>
      <c r="H484" s="382">
        <f>COUNTIFS('DPRD PKB'!$E$5:$E$2125,REKAP!E484,'DPRD PKB'!$I$5:$I$2125,"PEREMPUAN")</f>
        <v>1</v>
      </c>
    </row>
    <row r="485" spans="2:10" ht="20.100000000000001" customHeight="1" x14ac:dyDescent="0.25">
      <c r="B485" s="382"/>
      <c r="C485" s="383" t="s">
        <v>131</v>
      </c>
      <c r="D485" s="382" t="s">
        <v>103</v>
      </c>
      <c r="E485" s="383" t="s">
        <v>4040</v>
      </c>
      <c r="F485" s="382">
        <f>COUNTIFS('DPRD PKB'!$E$5:$E$2125,REKAP!E485,'DPRD PKB'!$G$5:$G$2125,"&gt;0")</f>
        <v>3</v>
      </c>
      <c r="G485" s="382">
        <f>COUNTIFS('DPRD PKB'!$E$5:$E$2125,REKAP!E485,'DPRD PKB'!$I$5:$I$2125,"LAKI-LAKI")</f>
        <v>3</v>
      </c>
      <c r="H485" s="382">
        <f>COUNTIFS('DPRD PKB'!$E$5:$E$2125,REKAP!E485,'DPRD PKB'!$I$5:$I$2125,"PEREMPUAN")</f>
        <v>0</v>
      </c>
    </row>
    <row r="486" spans="2:10" ht="20.100000000000001" customHeight="1" x14ac:dyDescent="0.25">
      <c r="B486" s="382"/>
      <c r="C486" s="383" t="s">
        <v>131</v>
      </c>
      <c r="D486" s="382" t="s">
        <v>105</v>
      </c>
      <c r="E486" s="383" t="s">
        <v>4041</v>
      </c>
      <c r="F486" s="382">
        <f>COUNTIFS('DPRD PKB'!$E$5:$E$2125,REKAP!E486,'DPRD PKB'!$G$5:$G$2125,"&gt;0")</f>
        <v>3</v>
      </c>
      <c r="G486" s="382">
        <f>COUNTIFS('DPRD PKB'!$E$5:$E$2125,REKAP!E486,'DPRD PKB'!$I$5:$I$2125,"LAKI-LAKI")</f>
        <v>3</v>
      </c>
      <c r="H486" s="382">
        <f>COUNTIFS('DPRD PKB'!$E$5:$E$2125,REKAP!E486,'DPRD PKB'!$I$5:$I$2125,"PEREMPUAN")</f>
        <v>0</v>
      </c>
    </row>
    <row r="487" spans="2:10" ht="20.100000000000001" customHeight="1" x14ac:dyDescent="0.25">
      <c r="B487" s="382"/>
      <c r="C487" s="383" t="s">
        <v>131</v>
      </c>
      <c r="D487" s="382" t="s">
        <v>106</v>
      </c>
      <c r="E487" s="383" t="s">
        <v>4042</v>
      </c>
      <c r="F487" s="382">
        <f>COUNTIFS('DPRD PKB'!$E$5:$E$2125,REKAP!E487,'DPRD PKB'!$G$5:$G$2125,"&gt;0")</f>
        <v>4</v>
      </c>
      <c r="G487" s="382">
        <f>COUNTIFS('DPRD PKB'!$E$5:$E$2125,REKAP!E487,'DPRD PKB'!$I$5:$I$2125,"LAKI-LAKI")</f>
        <v>4</v>
      </c>
      <c r="H487" s="382">
        <f>COUNTIFS('DPRD PKB'!$E$5:$E$2125,REKAP!E487,'DPRD PKB'!$I$5:$I$2125,"PEREMPUAN")</f>
        <v>0</v>
      </c>
    </row>
    <row r="488" spans="2:10" ht="20.100000000000001" customHeight="1" x14ac:dyDescent="0.25">
      <c r="B488" s="382"/>
      <c r="C488" s="383" t="s">
        <v>131</v>
      </c>
      <c r="D488" s="382" t="s">
        <v>107</v>
      </c>
      <c r="E488" s="383" t="s">
        <v>4043</v>
      </c>
      <c r="F488" s="382">
        <f>COUNTIFS('DPRD PKB'!$E$5:$E$2125,REKAP!E488,'DPRD PKB'!$G$5:$G$2125,"&gt;0")</f>
        <v>2</v>
      </c>
      <c r="G488" s="382">
        <f>COUNTIFS('DPRD PKB'!$E$5:$E$2125,REKAP!E488,'DPRD PKB'!$I$5:$I$2125,"LAKI-LAKI")</f>
        <v>1</v>
      </c>
      <c r="H488" s="382">
        <f>COUNTIFS('DPRD PKB'!$E$5:$E$2125,REKAP!E488,'DPRD PKB'!$I$5:$I$2125,"PEREMPUAN")</f>
        <v>1</v>
      </c>
    </row>
    <row r="489" spans="2:10" ht="20.100000000000001" customHeight="1" x14ac:dyDescent="0.25">
      <c r="B489" s="382"/>
      <c r="C489" s="383" t="s">
        <v>131</v>
      </c>
      <c r="D489" s="382" t="s">
        <v>108</v>
      </c>
      <c r="E489" s="383" t="s">
        <v>4044</v>
      </c>
      <c r="F489" s="382">
        <f>COUNTIFS('DPRD PKB'!$E$5:$E$2125,REKAP!E489,'DPRD PKB'!$G$5:$G$2125,"&gt;0")</f>
        <v>2</v>
      </c>
      <c r="G489" s="382">
        <f>COUNTIFS('DPRD PKB'!$E$5:$E$2125,REKAP!E489,'DPRD PKB'!$I$5:$I$2125,"LAKI-LAKI")</f>
        <v>2</v>
      </c>
      <c r="H489" s="382">
        <f>COUNTIFS('DPRD PKB'!$E$5:$E$2125,REKAP!E489,'DPRD PKB'!$I$5:$I$2125,"PEREMPUAN")</f>
        <v>0</v>
      </c>
    </row>
    <row r="490" spans="2:10" ht="20.100000000000001" customHeight="1" x14ac:dyDescent="0.25">
      <c r="B490" s="382"/>
      <c r="C490" s="383" t="s">
        <v>131</v>
      </c>
      <c r="D490" s="382" t="s">
        <v>5</v>
      </c>
      <c r="E490" s="383" t="s">
        <v>4045</v>
      </c>
      <c r="F490" s="382">
        <f>COUNTIFS('DPRD PKB'!$E$5:$E$2125,REKAP!E490,'DPRD PKB'!$G$5:$G$2125,"&gt;0")</f>
        <v>4</v>
      </c>
      <c r="G490" s="382">
        <f>COUNTIFS('DPRD PKB'!$E$5:$E$2125,REKAP!E490,'DPRD PKB'!$I$5:$I$2125,"LAKI-LAKI")</f>
        <v>3</v>
      </c>
      <c r="H490" s="382">
        <f>COUNTIFS('DPRD PKB'!$E$5:$E$2125,REKAP!E490,'DPRD PKB'!$I$5:$I$2125,"PEREMPUAN")</f>
        <v>1</v>
      </c>
    </row>
    <row r="491" spans="2:10" ht="20.100000000000001" customHeight="1" x14ac:dyDescent="0.25">
      <c r="B491" s="382"/>
      <c r="C491" s="383" t="s">
        <v>131</v>
      </c>
      <c r="D491" s="382">
        <v>11</v>
      </c>
      <c r="E491" s="383" t="s">
        <v>4046</v>
      </c>
      <c r="F491" s="382">
        <f>COUNTIFS('DPRD PKB'!$E$5:$E$2125,REKAP!E491,'DPRD PKB'!$G$5:$G$2125,"&gt;0")</f>
        <v>2</v>
      </c>
      <c r="G491" s="382">
        <f>COUNTIFS('DPRD PKB'!$E$5:$E$2125,REKAP!E491,'DPRD PKB'!$I$5:$I$2125,"LAKI-LAKI")</f>
        <v>2</v>
      </c>
      <c r="H491" s="382">
        <f>COUNTIFS('DPRD PKB'!$E$5:$E$2125,REKAP!E491,'DPRD PKB'!$I$5:$I$2125,"PEREMPUAN")</f>
        <v>0</v>
      </c>
    </row>
    <row r="492" spans="2:10" ht="20.100000000000001" customHeight="1" x14ac:dyDescent="0.25">
      <c r="B492" s="179">
        <v>32</v>
      </c>
      <c r="C492" s="180" t="s">
        <v>132</v>
      </c>
      <c r="D492" s="179"/>
      <c r="E492" s="180" t="s">
        <v>4100</v>
      </c>
      <c r="F492" s="179">
        <f>COUNTIFS('DPRD PKB'!$E$5:$E$2125,REKAP!E492,'DPRD PKB'!$G$5:$G$2125,"&gt;0")</f>
        <v>4</v>
      </c>
      <c r="G492" s="179">
        <f>COUNTIFS('DPRD PKB'!$E$5:$E$2125,REKAP!E492,'DPRD PKB'!$I$5:$I$2125,"LAKI-LAKI")</f>
        <v>3</v>
      </c>
      <c r="H492" s="179">
        <f>COUNTIFS('DPRD PKB'!$E$5:$E$2125,REKAP!E492,'DPRD PKB'!$I$5:$I$2125,"PEREMPUAN")</f>
        <v>1</v>
      </c>
      <c r="J492" s="176">
        <f>SUM(F493:F502)</f>
        <v>26</v>
      </c>
    </row>
    <row r="493" spans="2:10" ht="20.100000000000001" customHeight="1" x14ac:dyDescent="0.25">
      <c r="B493" s="382"/>
      <c r="C493" s="383" t="s">
        <v>132</v>
      </c>
      <c r="D493" s="382" t="s">
        <v>99</v>
      </c>
      <c r="E493" s="383" t="s">
        <v>4047</v>
      </c>
      <c r="F493" s="382">
        <f>COUNTIFS('DPRD PKB'!$E$5:$E$2125,REKAP!E493,'DPRD PKB'!$G$5:$G$2125,"&gt;0")</f>
        <v>3</v>
      </c>
      <c r="G493" s="382">
        <f>COUNTIFS('DPRD PKB'!$E$5:$E$2125,REKAP!E493,'DPRD PKB'!$I$5:$I$2125,"LAKI-LAKI")</f>
        <v>3</v>
      </c>
      <c r="H493" s="382">
        <f>COUNTIFS('DPRD PKB'!$E$5:$E$2125,REKAP!E493,'DPRD PKB'!$I$5:$I$2125,"PEREMPUAN")</f>
        <v>0</v>
      </c>
    </row>
    <row r="494" spans="2:10" ht="20.100000000000001" customHeight="1" x14ac:dyDescent="0.25">
      <c r="B494" s="382"/>
      <c r="C494" s="383" t="s">
        <v>132</v>
      </c>
      <c r="D494" s="382" t="s">
        <v>100</v>
      </c>
      <c r="E494" s="383" t="s">
        <v>4048</v>
      </c>
      <c r="F494" s="382">
        <f>COUNTIFS('DPRD PKB'!$E$5:$E$2125,REKAP!E494,'DPRD PKB'!$G$5:$G$2125,"&gt;0")</f>
        <v>4</v>
      </c>
      <c r="G494" s="382">
        <f>COUNTIFS('DPRD PKB'!$E$5:$E$2125,REKAP!E494,'DPRD PKB'!$I$5:$I$2125,"LAKI-LAKI")</f>
        <v>3</v>
      </c>
      <c r="H494" s="382">
        <f>COUNTIFS('DPRD PKB'!$E$5:$E$2125,REKAP!E494,'DPRD PKB'!$I$5:$I$2125,"PEREMPUAN")</f>
        <v>1</v>
      </c>
    </row>
    <row r="495" spans="2:10" ht="20.100000000000001" customHeight="1" x14ac:dyDescent="0.25">
      <c r="B495" s="382"/>
      <c r="C495" s="383" t="s">
        <v>132</v>
      </c>
      <c r="D495" s="382" t="s">
        <v>101</v>
      </c>
      <c r="E495" s="383" t="s">
        <v>4049</v>
      </c>
      <c r="F495" s="382">
        <f>COUNTIFS('DPRD PKB'!$E$5:$E$2125,REKAP!E495,'DPRD PKB'!$G$5:$G$2125,"&gt;0")</f>
        <v>1</v>
      </c>
      <c r="G495" s="382">
        <f>COUNTIFS('DPRD PKB'!$E$5:$E$2125,REKAP!E495,'DPRD PKB'!$I$5:$I$2125,"LAKI-LAKI")</f>
        <v>1</v>
      </c>
      <c r="H495" s="382">
        <f>COUNTIFS('DPRD PKB'!$E$5:$E$2125,REKAP!E495,'DPRD PKB'!$I$5:$I$2125,"PEREMPUAN")</f>
        <v>0</v>
      </c>
    </row>
    <row r="496" spans="2:10" ht="20.100000000000001" customHeight="1" x14ac:dyDescent="0.25">
      <c r="B496" s="382"/>
      <c r="C496" s="383" t="s">
        <v>132</v>
      </c>
      <c r="D496" s="382" t="s">
        <v>102</v>
      </c>
      <c r="E496" s="383" t="s">
        <v>4050</v>
      </c>
      <c r="F496" s="382">
        <f>COUNTIFS('DPRD PKB'!$E$5:$E$2125,REKAP!E496,'DPRD PKB'!$G$5:$G$2125,"&gt;0")</f>
        <v>5</v>
      </c>
      <c r="G496" s="382">
        <f>COUNTIFS('DPRD PKB'!$E$5:$E$2125,REKAP!E496,'DPRD PKB'!$I$5:$I$2125,"LAKI-LAKI")</f>
        <v>5</v>
      </c>
      <c r="H496" s="382">
        <f>COUNTIFS('DPRD PKB'!$E$5:$E$2125,REKAP!E496,'DPRD PKB'!$I$5:$I$2125,"PEREMPUAN")</f>
        <v>0</v>
      </c>
    </row>
    <row r="497" spans="2:10" ht="20.100000000000001" customHeight="1" x14ac:dyDescent="0.25">
      <c r="B497" s="382"/>
      <c r="C497" s="383" t="s">
        <v>132</v>
      </c>
      <c r="D497" s="382" t="s">
        <v>103</v>
      </c>
      <c r="E497" s="383" t="s">
        <v>4051</v>
      </c>
      <c r="F497" s="382">
        <f>COUNTIFS('DPRD PKB'!$E$5:$E$2125,REKAP!E497,'DPRD PKB'!$G$5:$G$2125,"&gt;0")</f>
        <v>2</v>
      </c>
      <c r="G497" s="382">
        <f>COUNTIFS('DPRD PKB'!$E$5:$E$2125,REKAP!E497,'DPRD PKB'!$I$5:$I$2125,"LAKI-LAKI")</f>
        <v>2</v>
      </c>
      <c r="H497" s="382">
        <f>COUNTIFS('DPRD PKB'!$E$5:$E$2125,REKAP!E497,'DPRD PKB'!$I$5:$I$2125,"PEREMPUAN")</f>
        <v>0</v>
      </c>
    </row>
    <row r="498" spans="2:10" ht="20.100000000000001" customHeight="1" x14ac:dyDescent="0.25">
      <c r="B498" s="382"/>
      <c r="C498" s="383" t="s">
        <v>132</v>
      </c>
      <c r="D498" s="382" t="s">
        <v>105</v>
      </c>
      <c r="E498" s="383" t="s">
        <v>4052</v>
      </c>
      <c r="F498" s="382">
        <f>COUNTIFS('DPRD PKB'!$E$5:$E$2125,REKAP!E498,'DPRD PKB'!$G$5:$G$2125,"&gt;0")</f>
        <v>0</v>
      </c>
      <c r="G498" s="382">
        <f>COUNTIFS('DPRD PKB'!$E$5:$E$2125,REKAP!E498,'DPRD PKB'!$I$5:$I$2125,"LAKI-LAKI")</f>
        <v>0</v>
      </c>
      <c r="H498" s="382">
        <f>COUNTIFS('DPRD PKB'!$E$5:$E$2125,REKAP!E498,'DPRD PKB'!$I$5:$I$2125,"PEREMPUAN")</f>
        <v>0</v>
      </c>
    </row>
    <row r="499" spans="2:10" ht="20.100000000000001" customHeight="1" x14ac:dyDescent="0.25">
      <c r="B499" s="382"/>
      <c r="C499" s="383" t="s">
        <v>132</v>
      </c>
      <c r="D499" s="382" t="s">
        <v>106</v>
      </c>
      <c r="E499" s="383" t="s">
        <v>4053</v>
      </c>
      <c r="F499" s="382">
        <f>COUNTIFS('DPRD PKB'!$E$5:$E$2125,REKAP!E499,'DPRD PKB'!$G$5:$G$2125,"&gt;0")</f>
        <v>2</v>
      </c>
      <c r="G499" s="382">
        <f>COUNTIFS('DPRD PKB'!$E$5:$E$2125,REKAP!E499,'DPRD PKB'!$I$5:$I$2125,"LAKI-LAKI")</f>
        <v>2</v>
      </c>
      <c r="H499" s="382">
        <f>COUNTIFS('DPRD PKB'!$E$5:$E$2125,REKAP!E499,'DPRD PKB'!$I$5:$I$2125,"PEREMPUAN")</f>
        <v>0</v>
      </c>
    </row>
    <row r="500" spans="2:10" ht="20.100000000000001" customHeight="1" x14ac:dyDescent="0.25">
      <c r="B500" s="382"/>
      <c r="C500" s="383" t="s">
        <v>132</v>
      </c>
      <c r="D500" s="382" t="s">
        <v>107</v>
      </c>
      <c r="E500" s="383" t="s">
        <v>4054</v>
      </c>
      <c r="F500" s="382">
        <f>COUNTIFS('DPRD PKB'!$E$5:$E$2125,REKAP!E500,'DPRD PKB'!$G$5:$G$2125,"&gt;0")</f>
        <v>2</v>
      </c>
      <c r="G500" s="382">
        <f>COUNTIFS('DPRD PKB'!$E$5:$E$2125,REKAP!E500,'DPRD PKB'!$I$5:$I$2125,"LAKI-LAKI")</f>
        <v>2</v>
      </c>
      <c r="H500" s="382">
        <f>COUNTIFS('DPRD PKB'!$E$5:$E$2125,REKAP!E500,'DPRD PKB'!$I$5:$I$2125,"PEREMPUAN")</f>
        <v>0</v>
      </c>
    </row>
    <row r="501" spans="2:10" ht="20.100000000000001" customHeight="1" x14ac:dyDescent="0.25">
      <c r="B501" s="382"/>
      <c r="C501" s="383" t="s">
        <v>132</v>
      </c>
      <c r="D501" s="382" t="s">
        <v>108</v>
      </c>
      <c r="E501" s="383" t="s">
        <v>4055</v>
      </c>
      <c r="F501" s="382">
        <f>COUNTIFS('DPRD PKB'!$E$5:$E$2125,REKAP!E501,'DPRD PKB'!$G$5:$G$2125,"&gt;0")</f>
        <v>4</v>
      </c>
      <c r="G501" s="382">
        <f>COUNTIFS('DPRD PKB'!$E$5:$E$2125,REKAP!E501,'DPRD PKB'!$I$5:$I$2125,"LAKI-LAKI")</f>
        <v>4</v>
      </c>
      <c r="H501" s="382">
        <f>COUNTIFS('DPRD PKB'!$E$5:$E$2125,REKAP!E501,'DPRD PKB'!$I$5:$I$2125,"PEREMPUAN")</f>
        <v>0</v>
      </c>
    </row>
    <row r="502" spans="2:10" ht="20.100000000000001" customHeight="1" x14ac:dyDescent="0.25">
      <c r="B502" s="382"/>
      <c r="C502" s="383" t="s">
        <v>132</v>
      </c>
      <c r="D502" s="382" t="s">
        <v>5</v>
      </c>
      <c r="E502" s="383" t="s">
        <v>4056</v>
      </c>
      <c r="F502" s="382">
        <f>COUNTIFS('DPRD PKB'!$E$5:$E$2125,REKAP!E502,'DPRD PKB'!$G$5:$G$2125,"&gt;0")</f>
        <v>3</v>
      </c>
      <c r="G502" s="382">
        <f>COUNTIFS('DPRD PKB'!$E$5:$E$2125,REKAP!E502,'DPRD PKB'!$I$5:$I$2125,"LAKI-LAKI")</f>
        <v>1</v>
      </c>
      <c r="H502" s="382">
        <f>COUNTIFS('DPRD PKB'!$E$5:$E$2125,REKAP!E502,'DPRD PKB'!$I$5:$I$2125,"PEREMPUAN")</f>
        <v>2</v>
      </c>
    </row>
    <row r="503" spans="2:10" ht="20.100000000000001" customHeight="1" x14ac:dyDescent="0.25">
      <c r="B503" s="179">
        <v>33</v>
      </c>
      <c r="C503" s="180" t="s">
        <v>133</v>
      </c>
      <c r="D503" s="179"/>
      <c r="E503" s="180" t="s">
        <v>4101</v>
      </c>
      <c r="F503" s="179">
        <f>COUNTIFS('DPRD PKB'!$E$5:$E$2125,REKAP!E503,'DPRD PKB'!$G$5:$G$2125,"&gt;0")</f>
        <v>3</v>
      </c>
      <c r="G503" s="179">
        <f>COUNTIFS('DPRD PKB'!$E$5:$E$2125,REKAP!E503,'DPRD PKB'!$I$5:$I$2125,"LAKI-LAKI")</f>
        <v>3</v>
      </c>
      <c r="H503" s="179">
        <f>COUNTIFS('DPRD PKB'!$E$5:$E$2125,REKAP!E503,'DPRD PKB'!$I$5:$I$2125,"PEREMPUAN")</f>
        <v>0</v>
      </c>
      <c r="J503" s="176">
        <f>SUM(F504:F512)</f>
        <v>17</v>
      </c>
    </row>
    <row r="504" spans="2:10" ht="20.100000000000001" customHeight="1" x14ac:dyDescent="0.25">
      <c r="B504" s="382"/>
      <c r="C504" s="383" t="s">
        <v>133</v>
      </c>
      <c r="D504" s="382">
        <v>1</v>
      </c>
      <c r="E504" s="383" t="s">
        <v>4057</v>
      </c>
      <c r="F504" s="382">
        <f>COUNTIFS('DPRD PKB'!$E$5:$E$2125,REKAP!E504,'DPRD PKB'!$G$5:$G$2125,"&gt;0")</f>
        <v>3</v>
      </c>
      <c r="G504" s="382">
        <f>COUNTIFS('DPRD PKB'!$E$5:$E$2125,REKAP!E504,'DPRD PKB'!$I$5:$I$2125,"LAKI-LAKI")</f>
        <v>3</v>
      </c>
      <c r="H504" s="382">
        <f>COUNTIFS('DPRD PKB'!$E$5:$E$2125,REKAP!E504,'DPRD PKB'!$I$5:$I$2125,"PEREMPUAN")</f>
        <v>0</v>
      </c>
    </row>
    <row r="505" spans="2:10" ht="20.100000000000001" customHeight="1" x14ac:dyDescent="0.25">
      <c r="B505" s="382"/>
      <c r="C505" s="383" t="s">
        <v>133</v>
      </c>
      <c r="D505" s="382">
        <v>2</v>
      </c>
      <c r="E505" s="383" t="s">
        <v>4058</v>
      </c>
      <c r="F505" s="382">
        <f>COUNTIFS('DPRD PKB'!$E$5:$E$2125,REKAP!E505,'DPRD PKB'!$G$5:$G$2125,"&gt;0")</f>
        <v>4</v>
      </c>
      <c r="G505" s="382">
        <f>COUNTIFS('DPRD PKB'!$E$5:$E$2125,REKAP!E505,'DPRD PKB'!$I$5:$I$2125,"LAKI-LAKI")</f>
        <v>4</v>
      </c>
      <c r="H505" s="382">
        <f>COUNTIFS('DPRD PKB'!$E$5:$E$2125,REKAP!E505,'DPRD PKB'!$I$5:$I$2125,"PEREMPUAN")</f>
        <v>0</v>
      </c>
    </row>
    <row r="506" spans="2:10" ht="20.100000000000001" customHeight="1" x14ac:dyDescent="0.25">
      <c r="B506" s="382"/>
      <c r="C506" s="383" t="s">
        <v>133</v>
      </c>
      <c r="D506" s="382">
        <v>3</v>
      </c>
      <c r="E506" s="383" t="s">
        <v>4059</v>
      </c>
      <c r="F506" s="382">
        <f>COUNTIFS('DPRD PKB'!$E$5:$E$2125,REKAP!E506,'DPRD PKB'!$G$5:$G$2125,"&gt;0")</f>
        <v>2</v>
      </c>
      <c r="G506" s="382">
        <f>COUNTIFS('DPRD PKB'!$E$5:$E$2125,REKAP!E506,'DPRD PKB'!$I$5:$I$2125,"LAKI-LAKI")</f>
        <v>2</v>
      </c>
      <c r="H506" s="382">
        <f>COUNTIFS('DPRD PKB'!$E$5:$E$2125,REKAP!E506,'DPRD PKB'!$I$5:$I$2125,"PEREMPUAN")</f>
        <v>0</v>
      </c>
    </row>
    <row r="507" spans="2:10" ht="20.100000000000001" customHeight="1" x14ac:dyDescent="0.25">
      <c r="B507" s="382"/>
      <c r="C507" s="383" t="s">
        <v>133</v>
      </c>
      <c r="D507" s="382">
        <v>4</v>
      </c>
      <c r="E507" s="383" t="s">
        <v>4060</v>
      </c>
      <c r="F507" s="382">
        <f>COUNTIFS('DPRD PKB'!$E$5:$E$2125,REKAP!E507,'DPRD PKB'!$G$5:$G$2125,"&gt;0")</f>
        <v>3</v>
      </c>
      <c r="G507" s="382">
        <f>COUNTIFS('DPRD PKB'!$E$5:$E$2125,REKAP!E507,'DPRD PKB'!$I$5:$I$2125,"LAKI-LAKI")</f>
        <v>2</v>
      </c>
      <c r="H507" s="382">
        <f>COUNTIFS('DPRD PKB'!$E$5:$E$2125,REKAP!E507,'DPRD PKB'!$I$5:$I$2125,"PEREMPUAN")</f>
        <v>1</v>
      </c>
    </row>
    <row r="508" spans="2:10" ht="20.100000000000001" customHeight="1" x14ac:dyDescent="0.25">
      <c r="B508" s="382"/>
      <c r="C508" s="383" t="s">
        <v>133</v>
      </c>
      <c r="D508" s="382">
        <v>5</v>
      </c>
      <c r="E508" s="383" t="s">
        <v>4061</v>
      </c>
      <c r="F508" s="382">
        <f>COUNTIFS('DPRD PKB'!$E$5:$E$2125,REKAP!E508,'DPRD PKB'!$G$5:$G$2125,"&gt;0")</f>
        <v>0</v>
      </c>
      <c r="G508" s="382">
        <f>COUNTIFS('DPRD PKB'!$E$5:$E$2125,REKAP!E508,'DPRD PKB'!$I$5:$I$2125,"LAKI-LAKI")</f>
        <v>0</v>
      </c>
      <c r="H508" s="382">
        <f>COUNTIFS('DPRD PKB'!$E$5:$E$2125,REKAP!E508,'DPRD PKB'!$I$5:$I$2125,"PEREMPUAN")</f>
        <v>0</v>
      </c>
    </row>
    <row r="509" spans="2:10" ht="20.100000000000001" customHeight="1" x14ac:dyDescent="0.25">
      <c r="B509" s="382"/>
      <c r="C509" s="383" t="s">
        <v>133</v>
      </c>
      <c r="D509" s="382">
        <v>6</v>
      </c>
      <c r="E509" s="383" t="s">
        <v>4062</v>
      </c>
      <c r="F509" s="382">
        <f>COUNTIFS('DPRD PKB'!$E$5:$E$2125,REKAP!E509,'DPRD PKB'!$G$5:$G$2125,"&gt;0")</f>
        <v>1</v>
      </c>
      <c r="G509" s="382">
        <f>COUNTIFS('DPRD PKB'!$E$5:$E$2125,REKAP!E509,'DPRD PKB'!$I$5:$I$2125,"LAKI-LAKI")</f>
        <v>1</v>
      </c>
      <c r="H509" s="382">
        <f>COUNTIFS('DPRD PKB'!$E$5:$E$2125,REKAP!E509,'DPRD PKB'!$I$5:$I$2125,"PEREMPUAN")</f>
        <v>0</v>
      </c>
    </row>
    <row r="510" spans="2:10" ht="20.100000000000001" customHeight="1" x14ac:dyDescent="0.25">
      <c r="B510" s="382"/>
      <c r="C510" s="383" t="s">
        <v>133</v>
      </c>
      <c r="D510" s="382">
        <v>7</v>
      </c>
      <c r="E510" s="383" t="s">
        <v>4063</v>
      </c>
      <c r="F510" s="382">
        <f>COUNTIFS('DPRD PKB'!$E$5:$E$2125,REKAP!E510,'DPRD PKB'!$G$5:$G$2125,"&gt;0")</f>
        <v>2</v>
      </c>
      <c r="G510" s="382">
        <f>COUNTIFS('DPRD PKB'!$E$5:$E$2125,REKAP!E510,'DPRD PKB'!$I$5:$I$2125,"LAKI-LAKI")</f>
        <v>2</v>
      </c>
      <c r="H510" s="382">
        <f>COUNTIFS('DPRD PKB'!$E$5:$E$2125,REKAP!E510,'DPRD PKB'!$I$5:$I$2125,"PEREMPUAN")</f>
        <v>0</v>
      </c>
    </row>
    <row r="511" spans="2:10" ht="20.100000000000001" customHeight="1" x14ac:dyDescent="0.25">
      <c r="B511" s="382"/>
      <c r="C511" s="383" t="s">
        <v>133</v>
      </c>
      <c r="D511" s="382">
        <v>8</v>
      </c>
      <c r="E511" s="383" t="s">
        <v>4064</v>
      </c>
      <c r="F511" s="382">
        <f>COUNTIFS('DPRD PKB'!$E$5:$E$2125,REKAP!E511,'DPRD PKB'!$G$5:$G$2125,"&gt;0")</f>
        <v>0</v>
      </c>
      <c r="G511" s="382">
        <f>COUNTIFS('DPRD PKB'!$E$5:$E$2125,REKAP!E511,'DPRD PKB'!$I$5:$I$2125,"LAKI-LAKI")</f>
        <v>0</v>
      </c>
      <c r="H511" s="382">
        <f>COUNTIFS('DPRD PKB'!$E$5:$E$2125,REKAP!E511,'DPRD PKB'!$I$5:$I$2125,"PEREMPUAN")</f>
        <v>0</v>
      </c>
    </row>
    <row r="512" spans="2:10" ht="20.100000000000001" customHeight="1" x14ac:dyDescent="0.25">
      <c r="B512" s="382"/>
      <c r="C512" s="383" t="s">
        <v>133</v>
      </c>
      <c r="D512" s="382">
        <v>9</v>
      </c>
      <c r="E512" s="383" t="s">
        <v>4065</v>
      </c>
      <c r="F512" s="382">
        <f>COUNTIFS('DPRD PKB'!$E$5:$E$2125,REKAP!E512,'DPRD PKB'!$G$5:$G$2125,"&gt;0")</f>
        <v>2</v>
      </c>
      <c r="G512" s="382">
        <f>COUNTIFS('DPRD PKB'!$E$5:$E$2125,REKAP!E512,'DPRD PKB'!$I$5:$I$2125,"LAKI-LAKI")</f>
        <v>2</v>
      </c>
      <c r="H512" s="382">
        <f>COUNTIFS('DPRD PKB'!$E$5:$E$2125,REKAP!E512,'DPRD PKB'!$I$5:$I$2125,"PEREMPUAN")</f>
        <v>0</v>
      </c>
    </row>
    <row r="513" spans="2:10" ht="20.100000000000001" customHeight="1" x14ac:dyDescent="0.25">
      <c r="B513" s="179">
        <v>34</v>
      </c>
      <c r="C513" s="180" t="s">
        <v>3345</v>
      </c>
      <c r="D513" s="179"/>
      <c r="E513" s="180" t="s">
        <v>4102</v>
      </c>
      <c r="F513" s="179">
        <f>COUNTIFS('DPRD PKB'!$E$5:$E$2125,REKAP!E513,'DPRD PKB'!$G$5:$G$2125,"&gt;0")</f>
        <v>3</v>
      </c>
      <c r="G513" s="179">
        <f>COUNTIFS('DPRD PKB'!$E$5:$E$2125,REKAP!E513,'DPRD PKB'!$I$5:$I$2125,"LAKI-LAKI")</f>
        <v>2</v>
      </c>
      <c r="H513" s="179">
        <f>COUNTIFS('DPRD PKB'!$E$5:$E$2125,REKAP!E513,'DPRD PKB'!$I$5:$I$2125,"PEREMPUAN")</f>
        <v>1</v>
      </c>
      <c r="J513" s="176">
        <f>SUM(F514:F517)</f>
        <v>9</v>
      </c>
    </row>
    <row r="514" spans="2:10" ht="20.100000000000001" customHeight="1" x14ac:dyDescent="0.25">
      <c r="B514" s="382"/>
      <c r="C514" s="383" t="s">
        <v>3345</v>
      </c>
      <c r="D514" s="382">
        <v>1</v>
      </c>
      <c r="E514" s="383" t="s">
        <v>4066</v>
      </c>
      <c r="F514" s="382">
        <f>COUNTIFS('DPRD PKB'!$E$5:$E$2125,REKAP!E514,'DPRD PKB'!$G$5:$G$2125,"&gt;0")</f>
        <v>5</v>
      </c>
      <c r="G514" s="382">
        <f>COUNTIFS('DPRD PKB'!$E$5:$E$2125,REKAP!E514,'DPRD PKB'!$I$5:$I$2125,"LAKI-LAKI")</f>
        <v>5</v>
      </c>
      <c r="H514" s="382">
        <f>COUNTIFS('DPRD PKB'!$E$5:$E$2125,REKAP!E514,'DPRD PKB'!$I$5:$I$2125,"PEREMPUAN")</f>
        <v>0</v>
      </c>
    </row>
    <row r="515" spans="2:10" ht="20.100000000000001" customHeight="1" x14ac:dyDescent="0.25">
      <c r="B515" s="382"/>
      <c r="C515" s="383" t="s">
        <v>3345</v>
      </c>
      <c r="D515" s="382">
        <v>2</v>
      </c>
      <c r="E515" s="383" t="s">
        <v>4067</v>
      </c>
      <c r="F515" s="382">
        <f>COUNTIFS('DPRD PKB'!$E$5:$E$2125,REKAP!E515,'DPRD PKB'!$G$5:$G$2125,"&gt;0")</f>
        <v>0</v>
      </c>
      <c r="G515" s="382">
        <f>COUNTIFS('DPRD PKB'!$E$5:$E$2125,REKAP!E515,'DPRD PKB'!$I$5:$I$2125,"LAKI-LAKI")</f>
        <v>0</v>
      </c>
      <c r="H515" s="382">
        <f>COUNTIFS('DPRD PKB'!$E$5:$E$2125,REKAP!E515,'DPRD PKB'!$I$5:$I$2125,"PEREMPUAN")</f>
        <v>0</v>
      </c>
    </row>
    <row r="516" spans="2:10" ht="20.100000000000001" customHeight="1" x14ac:dyDescent="0.25">
      <c r="B516" s="382"/>
      <c r="C516" s="383" t="s">
        <v>3345</v>
      </c>
      <c r="D516" s="382">
        <v>3</v>
      </c>
      <c r="E516" s="383" t="s">
        <v>4068</v>
      </c>
      <c r="F516" s="382">
        <f>COUNTIFS('DPRD PKB'!$E$5:$E$2125,REKAP!E516,'DPRD PKB'!$G$5:$G$2125,"&gt;0")</f>
        <v>4</v>
      </c>
      <c r="G516" s="382">
        <f>COUNTIFS('DPRD PKB'!$E$5:$E$2125,REKAP!E516,'DPRD PKB'!$I$5:$I$2125,"LAKI-LAKI")</f>
        <v>4</v>
      </c>
      <c r="H516" s="382">
        <f>COUNTIFS('DPRD PKB'!$E$5:$E$2125,REKAP!E516,'DPRD PKB'!$I$5:$I$2125,"PEREMPUAN")</f>
        <v>0</v>
      </c>
    </row>
    <row r="517" spans="2:10" ht="20.100000000000001" customHeight="1" x14ac:dyDescent="0.25">
      <c r="B517" s="382"/>
      <c r="C517" s="383" t="s">
        <v>3345</v>
      </c>
      <c r="D517" s="382">
        <v>4</v>
      </c>
      <c r="E517" s="383" t="s">
        <v>4069</v>
      </c>
      <c r="F517" s="382">
        <f>COUNTIFS('DPRD PKB'!$E$5:$E$2125,REKAP!E517,'DPRD PKB'!$G$5:$G$2125,"&gt;0")</f>
        <v>0</v>
      </c>
      <c r="G517" s="382">
        <f>COUNTIFS('DPRD PKB'!$E$5:$E$2125,REKAP!E517,'DPRD PKB'!$I$5:$I$2125,"LAKI-LAKI")</f>
        <v>0</v>
      </c>
      <c r="H517" s="382">
        <f>COUNTIFS('DPRD PKB'!$E$5:$E$2125,REKAP!E517,'DPRD PKB'!$I$5:$I$2125,"PEREMPUAN")</f>
        <v>0</v>
      </c>
    </row>
    <row r="518" spans="2:10" ht="20.100000000000001" customHeight="1" x14ac:dyDescent="0.25">
      <c r="B518" s="179">
        <v>35</v>
      </c>
      <c r="C518" s="180" t="s">
        <v>3388</v>
      </c>
      <c r="D518" s="179"/>
      <c r="E518" s="180" t="s">
        <v>4103</v>
      </c>
      <c r="F518" s="179">
        <f>COUNTIFS('DPRD PKB'!$E$5:$E$2125,REKAP!E518,'DPRD PKB'!$G$5:$G$2125,"&gt;0")</f>
        <v>3</v>
      </c>
      <c r="G518" s="179">
        <f>COUNTIFS('DPRD PKB'!$E$5:$E$2125,REKAP!E518,'DPRD PKB'!$I$5:$I$2125,"LAKI-LAKI")</f>
        <v>3</v>
      </c>
      <c r="H518" s="179">
        <f>COUNTIFS('DPRD PKB'!$E$5:$E$2125,REKAP!E518,'DPRD PKB'!$I$5:$I$2125,"PEREMPUAN")</f>
        <v>0</v>
      </c>
      <c r="J518" s="176">
        <f>SUM(F519:F526)</f>
        <v>12</v>
      </c>
    </row>
    <row r="519" spans="2:10" ht="20.100000000000001" customHeight="1" x14ac:dyDescent="0.25">
      <c r="B519" s="382"/>
      <c r="C519" s="383" t="s">
        <v>3388</v>
      </c>
      <c r="D519" s="382">
        <v>1</v>
      </c>
      <c r="E519" s="383" t="s">
        <v>4070</v>
      </c>
      <c r="F519" s="382">
        <f>COUNTIFS('DPRD PKB'!$E$5:$E$2125,REKAP!E519,'DPRD PKB'!$G$5:$G$2125,"&gt;0")</f>
        <v>2</v>
      </c>
      <c r="G519" s="382">
        <f>COUNTIFS('DPRD PKB'!$E$5:$E$2125,REKAP!E519,'DPRD PKB'!$I$5:$I$2125,"LAKI-LAKI")</f>
        <v>2</v>
      </c>
      <c r="H519" s="382">
        <f>COUNTIFS('DPRD PKB'!$E$5:$E$2125,REKAP!E519,'DPRD PKB'!$I$5:$I$2125,"PEREMPUAN")</f>
        <v>0</v>
      </c>
    </row>
    <row r="520" spans="2:10" ht="20.100000000000001" customHeight="1" x14ac:dyDescent="0.25">
      <c r="B520" s="382"/>
      <c r="C520" s="383" t="s">
        <v>3388</v>
      </c>
      <c r="D520" s="382">
        <v>2</v>
      </c>
      <c r="E520" s="383" t="s">
        <v>4071</v>
      </c>
      <c r="F520" s="382">
        <f>COUNTIFS('DPRD PKB'!$E$5:$E$2125,REKAP!E520,'DPRD PKB'!$G$5:$G$2125,"&gt;0")</f>
        <v>0</v>
      </c>
      <c r="G520" s="382">
        <f>COUNTIFS('DPRD PKB'!$E$5:$E$2125,REKAP!E520,'DPRD PKB'!$I$5:$I$2125,"LAKI-LAKI")</f>
        <v>0</v>
      </c>
      <c r="H520" s="382">
        <f>COUNTIFS('DPRD PKB'!$E$5:$E$2125,REKAP!E520,'DPRD PKB'!$I$5:$I$2125,"PEREMPUAN")</f>
        <v>0</v>
      </c>
    </row>
    <row r="521" spans="2:10" ht="20.100000000000001" customHeight="1" x14ac:dyDescent="0.25">
      <c r="B521" s="382"/>
      <c r="C521" s="383" t="s">
        <v>3388</v>
      </c>
      <c r="D521" s="382">
        <v>3</v>
      </c>
      <c r="E521" s="383" t="s">
        <v>4072</v>
      </c>
      <c r="F521" s="382">
        <f>COUNTIFS('DPRD PKB'!$E$5:$E$2125,REKAP!E521,'DPRD PKB'!$G$5:$G$2125,"&gt;0")</f>
        <v>0</v>
      </c>
      <c r="G521" s="382">
        <f>COUNTIFS('DPRD PKB'!$E$5:$E$2125,REKAP!E521,'DPRD PKB'!$I$5:$I$2125,"LAKI-LAKI")</f>
        <v>0</v>
      </c>
      <c r="H521" s="382">
        <f>COUNTIFS('DPRD PKB'!$E$5:$E$2125,REKAP!E521,'DPRD PKB'!$I$5:$I$2125,"PEREMPUAN")</f>
        <v>0</v>
      </c>
    </row>
    <row r="522" spans="2:10" ht="20.100000000000001" customHeight="1" x14ac:dyDescent="0.25">
      <c r="B522" s="382"/>
      <c r="C522" s="383" t="s">
        <v>3388</v>
      </c>
      <c r="D522" s="382">
        <v>4</v>
      </c>
      <c r="E522" s="383" t="s">
        <v>4073</v>
      </c>
      <c r="F522" s="382">
        <f>COUNTIFS('DPRD PKB'!$E$5:$E$2125,REKAP!E522,'DPRD PKB'!$G$5:$G$2125,"&gt;0")</f>
        <v>5</v>
      </c>
      <c r="G522" s="382">
        <f>COUNTIFS('DPRD PKB'!$E$5:$E$2125,REKAP!E522,'DPRD PKB'!$I$5:$I$2125,"LAKI-LAKI")</f>
        <v>4</v>
      </c>
      <c r="H522" s="382">
        <f>COUNTIFS('DPRD PKB'!$E$5:$E$2125,REKAP!E522,'DPRD PKB'!$I$5:$I$2125,"PEREMPUAN")</f>
        <v>1</v>
      </c>
    </row>
    <row r="523" spans="2:10" ht="20.100000000000001" customHeight="1" x14ac:dyDescent="0.25">
      <c r="B523" s="382"/>
      <c r="C523" s="383" t="s">
        <v>3388</v>
      </c>
      <c r="D523" s="382">
        <v>5</v>
      </c>
      <c r="E523" s="383" t="s">
        <v>4074</v>
      </c>
      <c r="F523" s="382">
        <f>COUNTIFS('DPRD PKB'!$E$5:$E$2125,REKAP!E523,'DPRD PKB'!$G$5:$G$2125,"&gt;0")</f>
        <v>0</v>
      </c>
      <c r="G523" s="382">
        <f>COUNTIFS('DPRD PKB'!$E$5:$E$2125,REKAP!E523,'DPRD PKB'!$I$5:$I$2125,"LAKI-LAKI")</f>
        <v>0</v>
      </c>
      <c r="H523" s="382">
        <f>COUNTIFS('DPRD PKB'!$E$5:$E$2125,REKAP!E523,'DPRD PKB'!$I$5:$I$2125,"PEREMPUAN")</f>
        <v>0</v>
      </c>
    </row>
    <row r="524" spans="2:10" ht="20.100000000000001" customHeight="1" x14ac:dyDescent="0.25">
      <c r="B524" s="382"/>
      <c r="C524" s="383" t="s">
        <v>3388</v>
      </c>
      <c r="D524" s="382">
        <v>6</v>
      </c>
      <c r="E524" s="383" t="s">
        <v>4075</v>
      </c>
      <c r="F524" s="382">
        <f>COUNTIFS('DPRD PKB'!$E$5:$E$2125,REKAP!E524,'DPRD PKB'!$G$5:$G$2125,"&gt;0")</f>
        <v>3</v>
      </c>
      <c r="G524" s="382">
        <f>COUNTIFS('DPRD PKB'!$E$5:$E$2125,REKAP!E524,'DPRD PKB'!$I$5:$I$2125,"LAKI-LAKI")</f>
        <v>3</v>
      </c>
      <c r="H524" s="382">
        <f>COUNTIFS('DPRD PKB'!$E$5:$E$2125,REKAP!E524,'DPRD PKB'!$I$5:$I$2125,"PEREMPUAN")</f>
        <v>0</v>
      </c>
    </row>
    <row r="525" spans="2:10" ht="20.100000000000001" customHeight="1" x14ac:dyDescent="0.25">
      <c r="B525" s="382"/>
      <c r="C525" s="383" t="s">
        <v>3388</v>
      </c>
      <c r="D525" s="382">
        <v>7</v>
      </c>
      <c r="E525" s="383" t="s">
        <v>4076</v>
      </c>
      <c r="F525" s="382">
        <f>COUNTIFS('DPRD PKB'!$E$5:$E$2125,REKAP!E525,'DPRD PKB'!$G$5:$G$2125,"&gt;0")</f>
        <v>0</v>
      </c>
      <c r="G525" s="382">
        <f>COUNTIFS('DPRD PKB'!$E$5:$E$2125,REKAP!E525,'DPRD PKB'!$I$5:$I$2125,"LAKI-LAKI")</f>
        <v>0</v>
      </c>
      <c r="H525" s="382">
        <f>COUNTIFS('DPRD PKB'!$E$5:$E$2125,REKAP!E525,'DPRD PKB'!$I$5:$I$2125,"PEREMPUAN")</f>
        <v>0</v>
      </c>
    </row>
    <row r="526" spans="2:10" ht="20.100000000000001" customHeight="1" x14ac:dyDescent="0.25">
      <c r="B526" s="382"/>
      <c r="C526" s="383" t="s">
        <v>3388</v>
      </c>
      <c r="D526" s="382">
        <v>8</v>
      </c>
      <c r="E526" s="383" t="s">
        <v>4077</v>
      </c>
      <c r="F526" s="382">
        <f>COUNTIFS('DPRD PKB'!$E$5:$E$2125,REKAP!E526,'DPRD PKB'!$G$5:$G$2125,"&gt;0")</f>
        <v>2</v>
      </c>
      <c r="G526" s="382">
        <f>COUNTIFS('DPRD PKB'!$E$5:$E$2125,REKAP!E526,'DPRD PKB'!$I$5:$I$2125,"LAKI-LAKI")</f>
        <v>2</v>
      </c>
      <c r="H526" s="382">
        <f>COUNTIFS('DPRD PKB'!$E$5:$E$2125,REKAP!E526,'DPRD PKB'!$I$5:$I$2125,"PEREMPUAN")</f>
        <v>0</v>
      </c>
    </row>
    <row r="527" spans="2:10" ht="20.100000000000001" customHeight="1" x14ac:dyDescent="0.25">
      <c r="B527" s="179">
        <v>36</v>
      </c>
      <c r="C527" s="180" t="s">
        <v>3439</v>
      </c>
      <c r="D527" s="179"/>
      <c r="E527" s="180" t="s">
        <v>4104</v>
      </c>
      <c r="F527" s="179">
        <f>COUNTIFS('DPRD PKB'!$E$5:$E$2125,REKAP!E527,'DPRD PKB'!$G$5:$G$2125,"&gt;0")</f>
        <v>1</v>
      </c>
      <c r="G527" s="179">
        <f>COUNTIFS('DPRD PKB'!$E$5:$E$2125,REKAP!E527,'DPRD PKB'!$I$5:$I$2125,"LAKI-LAKI")</f>
        <v>0</v>
      </c>
      <c r="H527" s="179">
        <f>COUNTIFS('DPRD PKB'!$E$5:$E$2125,REKAP!E527,'DPRD PKB'!$I$5:$I$2125,"PEREMPUAN")</f>
        <v>1</v>
      </c>
      <c r="J527" s="176">
        <f>SUM(F528:F535)</f>
        <v>12</v>
      </c>
    </row>
    <row r="528" spans="2:10" ht="20.100000000000001" customHeight="1" x14ac:dyDescent="0.25">
      <c r="B528" s="382"/>
      <c r="C528" s="383" t="s">
        <v>3439</v>
      </c>
      <c r="D528" s="382">
        <v>1</v>
      </c>
      <c r="E528" s="383" t="s">
        <v>4078</v>
      </c>
      <c r="F528" s="382">
        <f>COUNTIFS('DPRD PKB'!$E$5:$E$2125,REKAP!E528,'DPRD PKB'!$G$5:$G$2125,"&gt;0")</f>
        <v>2</v>
      </c>
      <c r="G528" s="382">
        <f>COUNTIFS('DPRD PKB'!$E$5:$E$2125,REKAP!E528,'DPRD PKB'!$I$5:$I$2125,"LAKI-LAKI")</f>
        <v>2</v>
      </c>
      <c r="H528" s="382">
        <f>COUNTIFS('DPRD PKB'!$E$5:$E$2125,REKAP!E528,'DPRD PKB'!$I$5:$I$2125,"PEREMPUAN")</f>
        <v>0</v>
      </c>
    </row>
    <row r="529" spans="2:10" ht="20.100000000000001" customHeight="1" x14ac:dyDescent="0.25">
      <c r="B529" s="382"/>
      <c r="C529" s="383" t="s">
        <v>3439</v>
      </c>
      <c r="D529" s="382">
        <v>2</v>
      </c>
      <c r="E529" s="383" t="s">
        <v>4079</v>
      </c>
      <c r="F529" s="382">
        <f>COUNTIFS('DPRD PKB'!$E$5:$E$2125,REKAP!E529,'DPRD PKB'!$G$5:$G$2125,"&gt;0")</f>
        <v>0</v>
      </c>
      <c r="G529" s="382">
        <f>COUNTIFS('DPRD PKB'!$E$5:$E$2125,REKAP!E529,'DPRD PKB'!$I$5:$I$2125,"LAKI-LAKI")</f>
        <v>0</v>
      </c>
      <c r="H529" s="382">
        <f>COUNTIFS('DPRD PKB'!$E$5:$E$2125,REKAP!E529,'DPRD PKB'!$I$5:$I$2125,"PEREMPUAN")</f>
        <v>0</v>
      </c>
    </row>
    <row r="530" spans="2:10" ht="20.100000000000001" customHeight="1" x14ac:dyDescent="0.25">
      <c r="B530" s="382"/>
      <c r="C530" s="383" t="s">
        <v>3439</v>
      </c>
      <c r="D530" s="382">
        <v>3</v>
      </c>
      <c r="E530" s="383" t="s">
        <v>4080</v>
      </c>
      <c r="F530" s="382">
        <f>COUNTIFS('DPRD PKB'!$E$5:$E$2125,REKAP!E530,'DPRD PKB'!$G$5:$G$2125,"&gt;0")</f>
        <v>0</v>
      </c>
      <c r="G530" s="382">
        <f>COUNTIFS('DPRD PKB'!$E$5:$E$2125,REKAP!E530,'DPRD PKB'!$I$5:$I$2125,"LAKI-LAKI")</f>
        <v>0</v>
      </c>
      <c r="H530" s="382">
        <f>COUNTIFS('DPRD PKB'!$E$5:$E$2125,REKAP!E530,'DPRD PKB'!$I$5:$I$2125,"PEREMPUAN")</f>
        <v>0</v>
      </c>
    </row>
    <row r="531" spans="2:10" ht="20.100000000000001" customHeight="1" x14ac:dyDescent="0.25">
      <c r="B531" s="382"/>
      <c r="C531" s="383" t="s">
        <v>3439</v>
      </c>
      <c r="D531" s="382">
        <v>4</v>
      </c>
      <c r="E531" s="383" t="s">
        <v>4081</v>
      </c>
      <c r="F531" s="382">
        <f>COUNTIFS('DPRD PKB'!$E$5:$E$2125,REKAP!E531,'DPRD PKB'!$G$5:$G$2125,"&gt;0")</f>
        <v>1</v>
      </c>
      <c r="G531" s="382">
        <f>COUNTIFS('DPRD PKB'!$E$5:$E$2125,REKAP!E531,'DPRD PKB'!$I$5:$I$2125,"LAKI-LAKI")</f>
        <v>1</v>
      </c>
      <c r="H531" s="382">
        <f>COUNTIFS('DPRD PKB'!$E$5:$E$2125,REKAP!E531,'DPRD PKB'!$I$5:$I$2125,"PEREMPUAN")</f>
        <v>0</v>
      </c>
    </row>
    <row r="532" spans="2:10" ht="20.100000000000001" customHeight="1" x14ac:dyDescent="0.25">
      <c r="B532" s="382"/>
      <c r="C532" s="383" t="s">
        <v>3439</v>
      </c>
      <c r="D532" s="382">
        <v>5</v>
      </c>
      <c r="E532" s="383" t="s">
        <v>4082</v>
      </c>
      <c r="F532" s="382">
        <f>COUNTIFS('DPRD PKB'!$E$5:$E$2125,REKAP!E532,'DPRD PKB'!$G$5:$G$2125,"&gt;0")</f>
        <v>0</v>
      </c>
      <c r="G532" s="382">
        <f>COUNTIFS('DPRD PKB'!$E$5:$E$2125,REKAP!E532,'DPRD PKB'!$I$5:$I$2125,"LAKI-LAKI")</f>
        <v>0</v>
      </c>
      <c r="H532" s="382">
        <f>COUNTIFS('DPRD PKB'!$E$5:$E$2125,REKAP!E532,'DPRD PKB'!$I$5:$I$2125,"PEREMPUAN")</f>
        <v>0</v>
      </c>
    </row>
    <row r="533" spans="2:10" ht="20.100000000000001" customHeight="1" x14ac:dyDescent="0.25">
      <c r="B533" s="382"/>
      <c r="C533" s="383" t="s">
        <v>3439</v>
      </c>
      <c r="D533" s="382">
        <v>6</v>
      </c>
      <c r="E533" s="383" t="s">
        <v>4083</v>
      </c>
      <c r="F533" s="382">
        <f>COUNTIFS('DPRD PKB'!$E$5:$E$2125,REKAP!E533,'DPRD PKB'!$G$5:$G$2125,"&gt;0")</f>
        <v>6</v>
      </c>
      <c r="G533" s="382">
        <f>COUNTIFS('DPRD PKB'!$E$5:$E$2125,REKAP!E533,'DPRD PKB'!$I$5:$I$2125,"LAKI-LAKI")</f>
        <v>6</v>
      </c>
      <c r="H533" s="382">
        <f>COUNTIFS('DPRD PKB'!$E$5:$E$2125,REKAP!E533,'DPRD PKB'!$I$5:$I$2125,"PEREMPUAN")</f>
        <v>0</v>
      </c>
    </row>
    <row r="534" spans="2:10" ht="20.100000000000001" customHeight="1" x14ac:dyDescent="0.25">
      <c r="B534" s="382"/>
      <c r="C534" s="383" t="s">
        <v>3439</v>
      </c>
      <c r="D534" s="382">
        <v>7</v>
      </c>
      <c r="E534" s="383" t="s">
        <v>4084</v>
      </c>
      <c r="F534" s="382">
        <f>COUNTIFS('DPRD PKB'!$E$5:$E$2125,REKAP!E534,'DPRD PKB'!$G$5:$G$2125,"&gt;0")</f>
        <v>1</v>
      </c>
      <c r="G534" s="382">
        <f>COUNTIFS('DPRD PKB'!$E$5:$E$2125,REKAP!E534,'DPRD PKB'!$I$5:$I$2125,"LAKI-LAKI")</f>
        <v>1</v>
      </c>
      <c r="H534" s="382">
        <f>COUNTIFS('DPRD PKB'!$E$5:$E$2125,REKAP!E534,'DPRD PKB'!$I$5:$I$2125,"PEREMPUAN")</f>
        <v>0</v>
      </c>
    </row>
    <row r="535" spans="2:10" ht="20.100000000000001" customHeight="1" x14ac:dyDescent="0.25">
      <c r="B535" s="382"/>
      <c r="C535" s="383" t="s">
        <v>3439</v>
      </c>
      <c r="D535" s="382">
        <v>8</v>
      </c>
      <c r="E535" s="383" t="s">
        <v>4085</v>
      </c>
      <c r="F535" s="382">
        <f>COUNTIFS('DPRD PKB'!$E$5:$E$2125,REKAP!E535,'DPRD PKB'!$G$5:$G$2125,"&gt;0")</f>
        <v>2</v>
      </c>
      <c r="G535" s="382">
        <f>COUNTIFS('DPRD PKB'!$E$5:$E$2125,REKAP!E535,'DPRD PKB'!$I$5:$I$2125,"LAKI-LAKI")</f>
        <v>2</v>
      </c>
      <c r="H535" s="382">
        <f>COUNTIFS('DPRD PKB'!$E$5:$E$2125,REKAP!E535,'DPRD PKB'!$I$5:$I$2125,"PEREMPUAN")</f>
        <v>0</v>
      </c>
    </row>
    <row r="536" spans="2:10" ht="20.100000000000001" customHeight="1" x14ac:dyDescent="0.25">
      <c r="B536" s="179">
        <v>37</v>
      </c>
      <c r="C536" s="180" t="s">
        <v>134</v>
      </c>
      <c r="D536" s="179"/>
      <c r="E536" s="180" t="s">
        <v>4105</v>
      </c>
      <c r="F536" s="179">
        <f>COUNTIFS('DPRD PKB'!$E$5:$E$2125,REKAP!E536,'DPRD PKB'!$G$5:$G$2125,"&gt;0")</f>
        <v>3</v>
      </c>
      <c r="G536" s="179">
        <f>COUNTIFS('DPRD PKB'!$E$5:$E$2125,REKAP!E536,'DPRD PKB'!$I$5:$I$2125,"LAKI-LAKI")</f>
        <v>2</v>
      </c>
      <c r="H536" s="179">
        <f>COUNTIFS('DPRD PKB'!$E$5:$E$2125,REKAP!E536,'DPRD PKB'!$I$5:$I$2125,"PEREMPUAN")</f>
        <v>1</v>
      </c>
      <c r="J536" s="176">
        <f>SUM(F537:F543)</f>
        <v>9</v>
      </c>
    </row>
    <row r="537" spans="2:10" ht="20.100000000000001" customHeight="1" x14ac:dyDescent="0.25">
      <c r="B537" s="382"/>
      <c r="C537" s="383" t="s">
        <v>134</v>
      </c>
      <c r="D537" s="382">
        <v>1</v>
      </c>
      <c r="E537" s="383" t="s">
        <v>4086</v>
      </c>
      <c r="F537" s="382">
        <f>COUNTIFS('DPRD PKB'!$E$5:$E$2125,REKAP!E537,'DPRD PKB'!$G$5:$G$2125,"&gt;0")</f>
        <v>3</v>
      </c>
      <c r="G537" s="382">
        <f>COUNTIFS('DPRD PKB'!$E$5:$E$2125,REKAP!E537,'DPRD PKB'!$I$5:$I$2125,"LAKI-LAKI")</f>
        <v>2</v>
      </c>
      <c r="H537" s="382">
        <f>COUNTIFS('DPRD PKB'!$E$5:$E$2125,REKAP!E537,'DPRD PKB'!$I$5:$I$2125,"PEREMPUAN")</f>
        <v>1</v>
      </c>
    </row>
    <row r="538" spans="2:10" ht="20.100000000000001" customHeight="1" x14ac:dyDescent="0.25">
      <c r="B538" s="382"/>
      <c r="C538" s="383" t="s">
        <v>134</v>
      </c>
      <c r="D538" s="382">
        <v>2</v>
      </c>
      <c r="E538" s="383" t="s">
        <v>4087</v>
      </c>
      <c r="F538" s="382">
        <f>COUNTIFS('DPRD PKB'!$E$5:$E$2125,REKAP!E538,'DPRD PKB'!$G$5:$G$2125,"&gt;0")</f>
        <v>2</v>
      </c>
      <c r="G538" s="382">
        <f>COUNTIFS('DPRD PKB'!$E$5:$E$2125,REKAP!E538,'DPRD PKB'!$I$5:$I$2125,"LAKI-LAKI")</f>
        <v>1</v>
      </c>
      <c r="H538" s="382">
        <f>COUNTIFS('DPRD PKB'!$E$5:$E$2125,REKAP!E538,'DPRD PKB'!$I$5:$I$2125,"PEREMPUAN")</f>
        <v>1</v>
      </c>
    </row>
    <row r="539" spans="2:10" ht="20.100000000000001" customHeight="1" x14ac:dyDescent="0.25">
      <c r="B539" s="382"/>
      <c r="C539" s="383" t="s">
        <v>134</v>
      </c>
      <c r="D539" s="382">
        <v>3</v>
      </c>
      <c r="E539" s="383" t="s">
        <v>4088</v>
      </c>
      <c r="F539" s="382">
        <f>COUNTIFS('DPRD PKB'!$E$5:$E$2125,REKAP!E539,'DPRD PKB'!$G$5:$G$2125,"&gt;0")</f>
        <v>0</v>
      </c>
      <c r="G539" s="382">
        <f>COUNTIFS('DPRD PKB'!$E$5:$E$2125,REKAP!E539,'DPRD PKB'!$I$5:$I$2125,"LAKI-LAKI")</f>
        <v>0</v>
      </c>
      <c r="H539" s="382">
        <f>COUNTIFS('DPRD PKB'!$E$5:$E$2125,REKAP!E539,'DPRD PKB'!$I$5:$I$2125,"PEREMPUAN")</f>
        <v>0</v>
      </c>
    </row>
    <row r="540" spans="2:10" ht="20.100000000000001" customHeight="1" x14ac:dyDescent="0.25">
      <c r="B540" s="382"/>
      <c r="C540" s="383" t="s">
        <v>134</v>
      </c>
      <c r="D540" s="382">
        <v>4</v>
      </c>
      <c r="E540" s="383" t="s">
        <v>4089</v>
      </c>
      <c r="F540" s="382">
        <f>COUNTIFS('DPRD PKB'!$E$5:$E$2125,REKAP!E540,'DPRD PKB'!$G$5:$G$2125,"&gt;0")</f>
        <v>1</v>
      </c>
      <c r="G540" s="382">
        <f>COUNTIFS('DPRD PKB'!$E$5:$E$2125,REKAP!E540,'DPRD PKB'!$I$5:$I$2125,"LAKI-LAKI")</f>
        <v>1</v>
      </c>
      <c r="H540" s="382">
        <f>COUNTIFS('DPRD PKB'!$E$5:$E$2125,REKAP!E540,'DPRD PKB'!$I$5:$I$2125,"PEREMPUAN")</f>
        <v>0</v>
      </c>
    </row>
    <row r="541" spans="2:10" ht="20.100000000000001" customHeight="1" x14ac:dyDescent="0.25">
      <c r="B541" s="382"/>
      <c r="C541" s="383" t="s">
        <v>134</v>
      </c>
      <c r="D541" s="382">
        <v>5</v>
      </c>
      <c r="E541" s="383" t="s">
        <v>4090</v>
      </c>
      <c r="F541" s="382">
        <f>COUNTIFS('DPRD PKB'!$E$5:$E$2125,REKAP!E541,'DPRD PKB'!$G$5:$G$2125,"&gt;0")</f>
        <v>1</v>
      </c>
      <c r="G541" s="382">
        <f>COUNTIFS('DPRD PKB'!$E$5:$E$2125,REKAP!E541,'DPRD PKB'!$I$5:$I$2125,"LAKI-LAKI")</f>
        <v>0</v>
      </c>
      <c r="H541" s="382">
        <f>COUNTIFS('DPRD PKB'!$E$5:$E$2125,REKAP!E541,'DPRD PKB'!$I$5:$I$2125,"PEREMPUAN")</f>
        <v>1</v>
      </c>
    </row>
    <row r="542" spans="2:10" ht="20.100000000000001" customHeight="1" x14ac:dyDescent="0.25">
      <c r="B542" s="382"/>
      <c r="C542" s="383" t="s">
        <v>134</v>
      </c>
      <c r="D542" s="382">
        <v>6</v>
      </c>
      <c r="E542" s="383" t="s">
        <v>4091</v>
      </c>
      <c r="F542" s="382">
        <f>COUNTIFS('DPRD PKB'!$E$5:$E$2125,REKAP!E542,'DPRD PKB'!$G$5:$G$2125,"&gt;0")</f>
        <v>2</v>
      </c>
      <c r="G542" s="382">
        <f>COUNTIFS('DPRD PKB'!$E$5:$E$2125,REKAP!E542,'DPRD PKB'!$I$5:$I$2125,"LAKI-LAKI")</f>
        <v>2</v>
      </c>
      <c r="H542" s="382">
        <f>COUNTIFS('DPRD PKB'!$E$5:$E$2125,REKAP!E542,'DPRD PKB'!$I$5:$I$2125,"PEREMPUAN")</f>
        <v>0</v>
      </c>
    </row>
    <row r="543" spans="2:10" ht="20.100000000000001" customHeight="1" x14ac:dyDescent="0.25">
      <c r="B543" s="382"/>
      <c r="C543" s="383" t="s">
        <v>134</v>
      </c>
      <c r="D543" s="382">
        <v>7</v>
      </c>
      <c r="E543" s="383" t="s">
        <v>4092</v>
      </c>
      <c r="F543" s="382">
        <f>COUNTIFS('DPRD PKB'!$E$5:$E$2125,REKAP!E543,'DPRD PKB'!$G$5:$G$2125,"&gt;0")</f>
        <v>0</v>
      </c>
      <c r="G543" s="382">
        <f>COUNTIFS('DPRD PKB'!$E$5:$E$2125,REKAP!E543,'DPRD PKB'!$I$5:$I$2125,"LAKI-LAKI")</f>
        <v>0</v>
      </c>
      <c r="H543" s="382">
        <f>COUNTIFS('DPRD PKB'!$E$5:$E$2125,REKAP!E543,'DPRD PKB'!$I$5:$I$2125,"PEREMPUAN")</f>
        <v>0</v>
      </c>
    </row>
    <row r="544" spans="2:10" ht="20.100000000000001" customHeight="1" x14ac:dyDescent="0.25">
      <c r="B544" s="179">
        <v>38</v>
      </c>
      <c r="C544" s="180" t="s">
        <v>3440</v>
      </c>
      <c r="D544" s="179"/>
      <c r="E544" s="180" t="s">
        <v>4106</v>
      </c>
      <c r="F544" s="179">
        <f>COUNTIFS('DPRD PKB'!$E$5:$E$2125,REKAP!E544,'DPRD PKB'!$G$5:$G$2125,"&gt;0")</f>
        <v>1</v>
      </c>
      <c r="G544" s="179">
        <f>COUNTIFS('DPRD PKB'!$E$5:$E$2125,REKAP!E544,'DPRD PKB'!$I$5:$I$2125,"LAKI-LAKI")</f>
        <v>1</v>
      </c>
      <c r="H544" s="179">
        <f>COUNTIFS('DPRD PKB'!$E$5:$E$2125,REKAP!E544,'DPRD PKB'!$I$5:$I$2125,"PEREMPUAN")</f>
        <v>0</v>
      </c>
      <c r="J544" s="176">
        <f>SUM(F545:F550)</f>
        <v>11</v>
      </c>
    </row>
    <row r="545" spans="2:11" ht="20.100000000000001" customHeight="1" x14ac:dyDescent="0.25">
      <c r="B545" s="382"/>
      <c r="C545" s="383" t="s">
        <v>3440</v>
      </c>
      <c r="D545" s="382">
        <v>1</v>
      </c>
      <c r="E545" s="383" t="s">
        <v>328</v>
      </c>
      <c r="F545" s="382">
        <f>COUNTIFS('DPRD PKB'!$E$5:$E$2125,REKAP!E545,'DPRD PKB'!$G$5:$G$2125,"&gt;0")</f>
        <v>3</v>
      </c>
      <c r="G545" s="382">
        <f>COUNTIFS('DPRD PKB'!$E$5:$E$2125,REKAP!E545,'DPRD PKB'!$I$5:$I$2125,"LAKI-LAKI")</f>
        <v>2</v>
      </c>
      <c r="H545" s="382">
        <f>COUNTIFS('DPRD PKB'!$E$5:$E$2125,REKAP!E545,'DPRD PKB'!$I$5:$I$2125,"PEREMPUAN")</f>
        <v>1</v>
      </c>
    </row>
    <row r="546" spans="2:11" ht="20.100000000000001" customHeight="1" x14ac:dyDescent="0.25">
      <c r="B546" s="382"/>
      <c r="C546" s="383" t="s">
        <v>3440</v>
      </c>
      <c r="D546" s="382">
        <v>2</v>
      </c>
      <c r="E546" s="383" t="s">
        <v>330</v>
      </c>
      <c r="F546" s="382">
        <f>COUNTIFS('DPRD PKB'!$E$5:$E$2125,REKAP!E546,'DPRD PKB'!$G$5:$G$2125,"&gt;0")</f>
        <v>2</v>
      </c>
      <c r="G546" s="382">
        <f>COUNTIFS('DPRD PKB'!$E$5:$E$2125,REKAP!E546,'DPRD PKB'!$I$5:$I$2125,"LAKI-LAKI")</f>
        <v>2</v>
      </c>
      <c r="H546" s="382">
        <f>COUNTIFS('DPRD PKB'!$E$5:$E$2125,REKAP!E546,'DPRD PKB'!$I$5:$I$2125,"PEREMPUAN")</f>
        <v>0</v>
      </c>
    </row>
    <row r="547" spans="2:11" ht="20.100000000000001" customHeight="1" x14ac:dyDescent="0.25">
      <c r="B547" s="382"/>
      <c r="C547" s="383" t="s">
        <v>3440</v>
      </c>
      <c r="D547" s="382">
        <v>3</v>
      </c>
      <c r="E547" s="383" t="s">
        <v>331</v>
      </c>
      <c r="F547" s="382">
        <f>COUNTIFS('DPRD PKB'!$E$5:$E$2125,REKAP!E547,'DPRD PKB'!$G$5:$G$2125,"&gt;0")</f>
        <v>0</v>
      </c>
      <c r="G547" s="382">
        <f>COUNTIFS('DPRD PKB'!$E$5:$E$2125,REKAP!E547,'DPRD PKB'!$I$5:$I$2125,"LAKI-LAKI")</f>
        <v>0</v>
      </c>
      <c r="H547" s="382">
        <f>COUNTIFS('DPRD PKB'!$E$5:$E$2125,REKAP!E547,'DPRD PKB'!$I$5:$I$2125,"PEREMPUAN")</f>
        <v>0</v>
      </c>
    </row>
    <row r="548" spans="2:11" ht="20.100000000000001" customHeight="1" x14ac:dyDescent="0.25">
      <c r="B548" s="382"/>
      <c r="C548" s="383" t="s">
        <v>3440</v>
      </c>
      <c r="D548" s="382">
        <v>4</v>
      </c>
      <c r="E548" s="383" t="s">
        <v>332</v>
      </c>
      <c r="F548" s="382">
        <f>COUNTIFS('DPRD PKB'!$E$5:$E$2125,REKAP!E548,'DPRD PKB'!$G$5:$G$2125,"&gt;0")</f>
        <v>3</v>
      </c>
      <c r="G548" s="382">
        <f>COUNTIFS('DPRD PKB'!$E$5:$E$2125,REKAP!E548,'DPRD PKB'!$I$5:$I$2125,"LAKI-LAKI")</f>
        <v>3</v>
      </c>
      <c r="H548" s="382">
        <f>COUNTIFS('DPRD PKB'!$E$5:$E$2125,REKAP!E548,'DPRD PKB'!$I$5:$I$2125,"PEREMPUAN")</f>
        <v>0</v>
      </c>
    </row>
    <row r="549" spans="2:11" ht="20.100000000000001" customHeight="1" x14ac:dyDescent="0.25">
      <c r="B549" s="382"/>
      <c r="C549" s="383" t="s">
        <v>3440</v>
      </c>
      <c r="D549" s="382">
        <v>5</v>
      </c>
      <c r="E549" s="383" t="s">
        <v>329</v>
      </c>
      <c r="F549" s="382">
        <f>COUNTIFS('DPRD PKB'!$E$5:$E$2125,REKAP!E549,'DPRD PKB'!$G$5:$G$2125,"&gt;0")</f>
        <v>2</v>
      </c>
      <c r="G549" s="382">
        <f>COUNTIFS('DPRD PKB'!$E$5:$E$2125,REKAP!E549,'DPRD PKB'!$I$5:$I$2125,"LAKI-LAKI")</f>
        <v>2</v>
      </c>
      <c r="H549" s="382">
        <f>COUNTIFS('DPRD PKB'!$E$5:$E$2125,REKAP!E549,'DPRD PKB'!$I$5:$I$2125,"PEREMPUAN")</f>
        <v>0</v>
      </c>
    </row>
    <row r="550" spans="2:11" ht="20.100000000000001" customHeight="1" x14ac:dyDescent="0.25">
      <c r="B550" s="382"/>
      <c r="C550" s="383" t="s">
        <v>3440</v>
      </c>
      <c r="D550" s="382">
        <v>6</v>
      </c>
      <c r="E550" s="383" t="s">
        <v>135</v>
      </c>
      <c r="F550" s="382">
        <f>COUNTIFS('DPRD PKB'!$E$5:$E$2125,REKAP!E550,'DPRD PKB'!$G$5:$G$2125,"&gt;0")</f>
        <v>1</v>
      </c>
      <c r="G550" s="382">
        <f>COUNTIFS('DPRD PKB'!$E$5:$E$2125,REKAP!E550,'DPRD PKB'!$I$5:$I$2125,"LAKI-LAKI")</f>
        <v>1</v>
      </c>
      <c r="H550" s="382">
        <f>COUNTIFS('DPRD PKB'!$E$5:$E$2125,REKAP!E550,'DPRD PKB'!$I$5:$I$2125,"PEREMPUAN")</f>
        <v>0</v>
      </c>
    </row>
    <row r="552" spans="2:11" ht="20.100000000000001" customHeight="1" x14ac:dyDescent="0.25">
      <c r="E552" s="386" t="s">
        <v>4144</v>
      </c>
      <c r="F552" s="386" t="s">
        <v>4141</v>
      </c>
      <c r="G552" s="386" t="s">
        <v>4139</v>
      </c>
      <c r="H552" s="386" t="s">
        <v>4140</v>
      </c>
    </row>
    <row r="553" spans="2:11" ht="20.100000000000001" customHeight="1" x14ac:dyDescent="0.25">
      <c r="E553" s="383" t="s">
        <v>4137</v>
      </c>
      <c r="F553" s="383">
        <f>SUMIFS(F5:F550,E5:E550,"PROV."&amp;"*")</f>
        <v>220</v>
      </c>
      <c r="G553" s="383">
        <f>SUMIFS(G5:G550,E5:E550,"PROV."&amp;"*")</f>
        <v>179</v>
      </c>
      <c r="H553" s="383">
        <f>SUMIFS(H5:H550,E5:E550,"PROV."&amp;"*")</f>
        <v>41</v>
      </c>
    </row>
    <row r="554" spans="2:11" ht="20.100000000000001" customHeight="1" x14ac:dyDescent="0.25">
      <c r="E554" s="383" t="s">
        <v>4138</v>
      </c>
      <c r="F554" s="385">
        <f>F555-F553</f>
        <v>1830</v>
      </c>
      <c r="G554" s="385">
        <f>G555-G553</f>
        <v>1570</v>
      </c>
      <c r="H554" s="385">
        <f>H555-H553</f>
        <v>260</v>
      </c>
    </row>
    <row r="555" spans="2:11" ht="20.100000000000001" customHeight="1" x14ac:dyDescent="0.25">
      <c r="E555" s="387" t="s">
        <v>4142</v>
      </c>
      <c r="F555" s="388">
        <f>SUM(F5:F550)</f>
        <v>2050</v>
      </c>
      <c r="G555" s="388">
        <f>SUM(G5:G550)</f>
        <v>1749</v>
      </c>
      <c r="H555" s="388">
        <f>SUM(H5:H550)</f>
        <v>301</v>
      </c>
      <c r="J555" s="176">
        <f>SUM(J5:J554)</f>
        <v>1830</v>
      </c>
      <c r="K555" s="422">
        <f>SUM(F555+J555)</f>
        <v>3880</v>
      </c>
    </row>
    <row r="556" spans="2:11" ht="20.100000000000001" customHeight="1" x14ac:dyDescent="0.25">
      <c r="E556" s="387" t="s">
        <v>4143</v>
      </c>
      <c r="F556" s="389"/>
      <c r="G556" s="390">
        <f>G555/F555</f>
        <v>0.85317073170731705</v>
      </c>
      <c r="H556" s="390">
        <f>H555/F555</f>
        <v>0.14682926829268292</v>
      </c>
    </row>
  </sheetData>
  <autoFilter ref="B4:H552" xr:uid="{C9695892-5FA2-40DF-9348-1AA9503CA497}"/>
  <conditionalFormatting sqref="C5:H550">
    <cfRule type="expression" dxfId="0" priority="1">
      <formula>$F5=0</formula>
    </cfRule>
  </conditionalFormatting>
  <pageMargins left="0.7" right="0.7" top="0.75" bottom="0.75" header="0.3" footer="0.3"/>
  <pageSetup paperSize="51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97181-5EB7-41B6-916E-5EF60653CDA4}">
  <dimension ref="F17:K19"/>
  <sheetViews>
    <sheetView topLeftCell="C1" zoomScale="130" zoomScaleNormal="130" workbookViewId="0">
      <selection activeCell="J25" sqref="J25"/>
    </sheetView>
  </sheetViews>
  <sheetFormatPr defaultRowHeight="15" x14ac:dyDescent="0.25"/>
  <cols>
    <col min="10" max="11" width="9.5703125" bestFit="1" customWidth="1"/>
  </cols>
  <sheetData>
    <row r="17" spans="6:11" x14ac:dyDescent="0.25">
      <c r="F17" s="430" t="s">
        <v>4352</v>
      </c>
      <c r="G17" s="430"/>
      <c r="H17" s="430" t="s">
        <v>4353</v>
      </c>
      <c r="I17" s="430"/>
      <c r="J17" s="430" t="s">
        <v>4354</v>
      </c>
      <c r="K17" s="430"/>
    </row>
    <row r="18" spans="6:11" x14ac:dyDescent="0.25">
      <c r="F18" s="424">
        <v>2019</v>
      </c>
      <c r="G18" s="424">
        <v>2024</v>
      </c>
      <c r="H18" s="424">
        <v>2019</v>
      </c>
      <c r="I18" s="424">
        <v>2024</v>
      </c>
      <c r="J18" s="424">
        <v>2019</v>
      </c>
      <c r="K18" s="424">
        <v>2024</v>
      </c>
    </row>
    <row r="19" spans="6:11" x14ac:dyDescent="0.25">
      <c r="F19" s="425">
        <v>58</v>
      </c>
      <c r="G19" s="425">
        <v>68</v>
      </c>
      <c r="H19" s="425">
        <v>177</v>
      </c>
      <c r="I19" s="425">
        <v>220</v>
      </c>
      <c r="J19" s="426">
        <v>1523</v>
      </c>
      <c r="K19" s="426">
        <v>1829</v>
      </c>
    </row>
  </sheetData>
  <mergeCells count="3">
    <mergeCell ref="J17:K17"/>
    <mergeCell ref="H17:I17"/>
    <mergeCell ref="F17:G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DPRD PKB</vt:lpstr>
      <vt:lpstr>REKAP</vt:lpstr>
      <vt:lpstr>Sheet1</vt:lpstr>
      <vt:lpstr>'DPRD PKB'!Print_Titles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PKB</dc:creator>
  <cp:lastModifiedBy>TDC</cp:lastModifiedBy>
  <cp:lastPrinted>2024-05-27T15:28:45Z</cp:lastPrinted>
  <dcterms:created xsi:type="dcterms:W3CDTF">2022-11-01T10:24:45Z</dcterms:created>
  <dcterms:modified xsi:type="dcterms:W3CDTF">2024-09-10T16:21:41Z</dcterms:modified>
</cp:coreProperties>
</file>